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codeName="ThisWorkbook" autoCompressPictures="0"/>
  <mc:AlternateContent xmlns:mc="http://schemas.openxmlformats.org/markup-compatibility/2006">
    <mc:Choice Requires="x15">
      <x15ac:absPath xmlns:x15ac="http://schemas.microsoft.com/office/spreadsheetml/2010/11/ac" url="U:\misc\"/>
    </mc:Choice>
  </mc:AlternateContent>
  <xr:revisionPtr revIDLastSave="0" documentId="8_{AEB24728-DE40-4AC3-86C2-7399A256E468}"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4" i="5" l="1"/>
  <c r="T14" i="5" s="1"/>
  <c r="B15" i="5"/>
  <c r="T15" i="5" s="1"/>
  <c r="B16" i="5"/>
  <c r="T16" i="5" s="1"/>
  <c r="B17" i="5"/>
  <c r="T17" i="5"/>
  <c r="B18" i="5"/>
  <c r="T18" i="5" s="1"/>
  <c r="B19" i="5"/>
  <c r="T19" i="5" s="1"/>
  <c r="B20" i="5"/>
  <c r="T20" i="5" s="1"/>
  <c r="B21" i="5"/>
  <c r="T21" i="5"/>
  <c r="B22" i="5"/>
  <c r="T22" i="5" s="1"/>
  <c r="B23" i="5"/>
  <c r="T23" i="5" s="1"/>
  <c r="B24" i="5"/>
  <c r="T24" i="5" s="1"/>
  <c r="B25" i="5"/>
  <c r="T25" i="5"/>
  <c r="B26" i="5"/>
  <c r="T26" i="5" s="1"/>
  <c r="B27" i="5"/>
  <c r="T27" i="5" s="1"/>
  <c r="B28" i="5"/>
  <c r="T28" i="5"/>
  <c r="B29" i="5"/>
  <c r="T29" i="5" s="1"/>
  <c r="B30" i="5"/>
  <c r="T30" i="5" s="1"/>
  <c r="B31" i="5"/>
  <c r="T31" i="5" s="1"/>
  <c r="B32" i="5"/>
  <c r="T32" i="5" s="1"/>
  <c r="B33" i="5"/>
  <c r="T33" i="5"/>
  <c r="B34" i="5"/>
  <c r="T34" i="5" s="1"/>
  <c r="B35" i="5"/>
  <c r="T35" i="5" s="1"/>
  <c r="B36" i="5"/>
  <c r="T36" i="5" s="1"/>
  <c r="B37" i="5"/>
  <c r="T37" i="5" s="1"/>
  <c r="B38" i="5"/>
  <c r="T38" i="5" s="1"/>
  <c r="B39" i="5"/>
  <c r="T39" i="5" s="1"/>
  <c r="B40" i="5"/>
  <c r="T40" i="5" s="1"/>
  <c r="B41" i="5"/>
  <c r="T41" i="5"/>
  <c r="B42" i="5"/>
  <c r="T42" i="5" s="1"/>
  <c r="B43" i="5"/>
  <c r="T43" i="5" s="1"/>
  <c r="B44" i="5"/>
  <c r="T44" i="5" s="1"/>
  <c r="B45" i="5"/>
  <c r="T45" i="5" s="1"/>
  <c r="B46" i="5"/>
  <c r="T46" i="5" s="1"/>
  <c r="B47" i="5"/>
  <c r="T47" i="5" s="1"/>
  <c r="B48" i="5"/>
  <c r="T48" i="5" s="1"/>
  <c r="B49" i="5"/>
  <c r="T49" i="5"/>
  <c r="B50" i="5"/>
  <c r="T50" i="5" s="1"/>
  <c r="B51" i="5"/>
  <c r="T51" i="5" s="1"/>
  <c r="B52" i="5"/>
  <c r="T52" i="5" s="1"/>
  <c r="B53" i="5"/>
  <c r="T53" i="5"/>
  <c r="B54" i="5"/>
  <c r="T54" i="5" s="1"/>
  <c r="B55" i="5"/>
  <c r="T55" i="5" s="1"/>
  <c r="B56" i="5"/>
  <c r="T56" i="5" s="1"/>
  <c r="B57" i="5"/>
  <c r="T57" i="5"/>
  <c r="B58" i="5"/>
  <c r="T58" i="5" s="1"/>
  <c r="B59" i="5"/>
  <c r="T59" i="5" s="1"/>
  <c r="B60" i="5"/>
  <c r="T60" i="5"/>
  <c r="B61" i="5"/>
  <c r="T61" i="5"/>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c r="B77" i="5"/>
  <c r="T77" i="5" s="1"/>
  <c r="B78" i="5"/>
  <c r="T78" i="5" s="1"/>
  <c r="B79" i="5"/>
  <c r="T79" i="5" s="1"/>
  <c r="B80" i="5"/>
  <c r="T80" i="5" s="1"/>
  <c r="B81" i="5"/>
  <c r="T81" i="5" s="1"/>
  <c r="B82" i="5"/>
  <c r="T82" i="5" s="1"/>
  <c r="B83" i="5"/>
  <c r="T83" i="5" s="1"/>
  <c r="B84" i="5"/>
  <c r="T84" i="5" s="1"/>
  <c r="B85" i="5"/>
  <c r="T85" i="5"/>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c r="B101" i="5"/>
  <c r="T101" i="5"/>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c r="B118" i="5"/>
  <c r="T118" i="5" s="1"/>
  <c r="B119" i="5"/>
  <c r="T119" i="5" s="1"/>
  <c r="B120" i="5"/>
  <c r="T120" i="5" s="1"/>
  <c r="B121" i="5"/>
  <c r="T121" i="5" s="1"/>
  <c r="B122" i="5"/>
  <c r="T122" i="5" s="1"/>
  <c r="B123" i="5"/>
  <c r="T123" i="5" s="1"/>
  <c r="B124" i="5"/>
  <c r="T124" i="5"/>
  <c r="B125" i="5"/>
  <c r="T125" i="5"/>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c r="B166" i="5"/>
  <c r="T166" i="5" s="1"/>
  <c r="B167" i="5"/>
  <c r="T167" i="5" s="1"/>
  <c r="B168" i="5"/>
  <c r="T168" i="5" s="1"/>
  <c r="B169" i="5"/>
  <c r="T169" i="5" s="1"/>
  <c r="B170" i="5"/>
  <c r="T170" i="5" s="1"/>
  <c r="B171" i="5"/>
  <c r="T171" i="5" s="1"/>
  <c r="B172" i="5"/>
  <c r="T172" i="5"/>
  <c r="B173" i="5"/>
  <c r="T173" i="5" s="1"/>
  <c r="B174" i="5"/>
  <c r="T174" i="5" s="1"/>
  <c r="B175" i="5"/>
  <c r="T175" i="5" s="1"/>
  <c r="B176" i="5"/>
  <c r="T176" i="5" s="1"/>
  <c r="B177" i="5"/>
  <c r="T177" i="5" s="1"/>
  <c r="B178" i="5"/>
  <c r="T178" i="5" s="1"/>
  <c r="B179" i="5"/>
  <c r="T179" i="5" s="1"/>
  <c r="B180" i="5"/>
  <c r="T180" i="5"/>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c r="B261" i="5"/>
  <c r="T261" i="5"/>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c r="B277" i="5"/>
  <c r="T277" i="5" s="1"/>
  <c r="B278" i="5"/>
  <c r="T278" i="5" s="1"/>
  <c r="B279" i="5"/>
  <c r="T279" i="5" s="1"/>
  <c r="B280" i="5"/>
  <c r="T280" i="5" s="1"/>
  <c r="B281" i="5"/>
  <c r="T281" i="5" s="1"/>
  <c r="B282" i="5"/>
  <c r="T282" i="5" s="1"/>
  <c r="B283" i="5"/>
  <c r="T283" i="5" s="1"/>
  <c r="B284" i="5"/>
  <c r="T284" i="5" s="1"/>
  <c r="B285" i="5"/>
  <c r="T285" i="5"/>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c r="B301" i="5"/>
  <c r="T301" i="5"/>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c r="B333" i="5"/>
  <c r="T333" i="5" s="1"/>
  <c r="B334" i="5"/>
  <c r="T334" i="5" s="1"/>
  <c r="B335" i="5"/>
  <c r="T335" i="5" s="1"/>
  <c r="B336" i="5"/>
  <c r="T336" i="5" s="1"/>
  <c r="B337" i="5"/>
  <c r="T337" i="5" s="1"/>
  <c r="B338" i="5"/>
  <c r="T338" i="5" s="1"/>
  <c r="B339" i="5"/>
  <c r="T339" i="5" s="1"/>
  <c r="B340" i="5"/>
  <c r="T340" i="5" s="1"/>
  <c r="B341" i="5"/>
  <c r="T341" i="5"/>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c r="B357" i="5"/>
  <c r="T357" i="5"/>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c r="B381" i="5"/>
  <c r="T381" i="5"/>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c r="B413" i="5"/>
  <c r="T413" i="5"/>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c r="B430" i="5"/>
  <c r="T430" i="5" s="1"/>
  <c r="B431" i="5"/>
  <c r="T431" i="5" s="1"/>
  <c r="B432" i="5"/>
  <c r="T432" i="5" s="1"/>
  <c r="B433" i="5"/>
  <c r="T433" i="5" s="1"/>
  <c r="B434" i="5"/>
  <c r="T434" i="5" s="1"/>
  <c r="B435" i="5"/>
  <c r="T435" i="5" s="1"/>
  <c r="B436" i="5"/>
  <c r="T436" i="5"/>
  <c r="B437" i="5"/>
  <c r="T437" i="5"/>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c r="B453" i="5"/>
  <c r="T453" i="5" s="1"/>
  <c r="B454" i="5"/>
  <c r="T454" i="5" s="1"/>
  <c r="B455" i="5"/>
  <c r="T455" i="5" s="1"/>
  <c r="B456" i="5"/>
  <c r="T456" i="5" s="1"/>
  <c r="B457" i="5"/>
  <c r="T457" i="5" s="1"/>
  <c r="B458" i="5"/>
  <c r="T458" i="5" s="1"/>
  <c r="B459" i="5"/>
  <c r="T459" i="5" s="1"/>
  <c r="B460" i="5"/>
  <c r="T460" i="5" s="1"/>
  <c r="B461" i="5"/>
  <c r="T461" i="5"/>
  <c r="B462" i="5"/>
  <c r="T462" i="5" s="1"/>
  <c r="B463" i="5"/>
  <c r="T463" i="5" s="1"/>
  <c r="B464" i="5"/>
  <c r="T464" i="5" s="1"/>
  <c r="B465" i="5"/>
  <c r="T465" i="5" s="1"/>
  <c r="B466" i="5"/>
  <c r="T466" i="5" s="1"/>
  <c r="B467" i="5"/>
  <c r="T467" i="5" s="1"/>
  <c r="B468" i="5"/>
  <c r="T468" i="5"/>
  <c r="B469" i="5"/>
  <c r="T469" i="5" s="1"/>
  <c r="B470" i="5"/>
  <c r="T470" i="5" s="1"/>
  <c r="B471" i="5"/>
  <c r="T471" i="5" s="1"/>
  <c r="B472" i="5"/>
  <c r="T472" i="5" s="1"/>
  <c r="B473" i="5"/>
  <c r="T473" i="5" s="1"/>
  <c r="B474" i="5"/>
  <c r="T474" i="5" s="1"/>
  <c r="B475" i="5"/>
  <c r="T475" i="5" s="1"/>
  <c r="B476" i="5"/>
  <c r="T476" i="5"/>
  <c r="B477" i="5"/>
  <c r="T477" i="5"/>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c r="B494" i="5"/>
  <c r="T494" i="5" s="1"/>
  <c r="B495" i="5"/>
  <c r="T495" i="5" s="1"/>
  <c r="B496" i="5"/>
  <c r="T496" i="5" s="1"/>
  <c r="B497" i="5"/>
  <c r="T497" i="5" s="1"/>
  <c r="B498" i="5"/>
  <c r="T498" i="5" s="1"/>
  <c r="B499" i="5"/>
  <c r="T499" i="5" s="1"/>
  <c r="B500" i="5"/>
  <c r="T500" i="5"/>
  <c r="B501" i="5"/>
  <c r="T501" i="5" s="1"/>
  <c r="B502" i="5"/>
  <c r="T502" i="5" s="1"/>
  <c r="B503" i="5"/>
  <c r="T503" i="5" s="1"/>
  <c r="B504" i="5"/>
  <c r="T504" i="5" s="1"/>
  <c r="B505" i="5"/>
  <c r="T505" i="5" s="1"/>
  <c r="B506" i="5"/>
  <c r="T506" i="5" s="1"/>
  <c r="B507" i="5"/>
  <c r="T507" i="5" s="1"/>
  <c r="B508" i="5"/>
  <c r="T508" i="5"/>
  <c r="B509" i="5"/>
  <c r="T509" i="5" s="1"/>
  <c r="B510" i="5"/>
  <c r="T510" i="5" s="1"/>
  <c r="B511" i="5"/>
  <c r="T511" i="5" s="1"/>
  <c r="B512" i="5"/>
  <c r="T512" i="5" s="1"/>
  <c r="B513" i="5"/>
  <c r="T513" i="5" s="1"/>
  <c r="B514" i="5"/>
  <c r="T514" i="5" s="1"/>
  <c r="B515" i="5"/>
  <c r="T515" i="5" s="1"/>
  <c r="B516" i="5"/>
  <c r="T516" i="5"/>
  <c r="B517" i="5"/>
  <c r="T517" i="5" s="1"/>
  <c r="B518" i="5"/>
  <c r="T518" i="5" s="1"/>
  <c r="B519" i="5"/>
  <c r="T519" i="5" s="1"/>
  <c r="B520" i="5"/>
  <c r="T520" i="5" s="1"/>
  <c r="B521" i="5"/>
  <c r="T521" i="5" s="1"/>
  <c r="B522" i="5"/>
  <c r="T522" i="5" s="1"/>
  <c r="B523" i="5"/>
  <c r="T523" i="5" s="1"/>
  <c r="B524" i="5"/>
  <c r="T524" i="5"/>
  <c r="B525" i="5"/>
  <c r="T525" i="5"/>
  <c r="B526" i="5"/>
  <c r="T526" i="5" s="1"/>
  <c r="B527" i="5"/>
  <c r="T527" i="5" s="1"/>
  <c r="B528" i="5"/>
  <c r="T528" i="5" s="1"/>
  <c r="B529" i="5"/>
  <c r="T529" i="5" s="1"/>
  <c r="B530" i="5"/>
  <c r="T530" i="5" s="1"/>
  <c r="B531" i="5"/>
  <c r="T531" i="5" s="1"/>
  <c r="B532" i="5"/>
  <c r="T532" i="5"/>
  <c r="B533" i="5"/>
  <c r="T533" i="5"/>
  <c r="B534" i="5"/>
  <c r="T534" i="5" s="1"/>
  <c r="B535" i="5"/>
  <c r="T535" i="5" s="1"/>
  <c r="B536" i="5"/>
  <c r="T536" i="5" s="1"/>
  <c r="B537" i="5"/>
  <c r="T537" i="5" s="1"/>
  <c r="B538" i="5"/>
  <c r="T538" i="5" s="1"/>
  <c r="B539" i="5"/>
  <c r="T539" i="5" s="1"/>
  <c r="B540" i="5"/>
  <c r="T540" i="5" s="1"/>
  <c r="B541" i="5"/>
  <c r="T541" i="5"/>
  <c r="B542" i="5"/>
  <c r="T542" i="5" s="1"/>
  <c r="B543" i="5"/>
  <c r="T543" i="5" s="1"/>
  <c r="B544" i="5"/>
  <c r="T544" i="5" s="1"/>
  <c r="B545" i="5"/>
  <c r="T545" i="5" s="1"/>
  <c r="B546" i="5"/>
  <c r="T546" i="5" s="1"/>
  <c r="B547" i="5"/>
  <c r="T547" i="5" s="1"/>
  <c r="B548" i="5"/>
  <c r="T548" i="5" s="1"/>
  <c r="B549" i="5"/>
  <c r="T549" i="5"/>
  <c r="B550" i="5"/>
  <c r="T550" i="5" s="1"/>
  <c r="B551" i="5"/>
  <c r="T551" i="5" s="1"/>
  <c r="B552" i="5"/>
  <c r="T552" i="5" s="1"/>
  <c r="B553" i="5"/>
  <c r="T553" i="5" s="1"/>
  <c r="B554" i="5"/>
  <c r="T554" i="5" s="1"/>
  <c r="B555" i="5"/>
  <c r="T555" i="5" s="1"/>
  <c r="B556" i="5"/>
  <c r="T556" i="5" s="1"/>
  <c r="B557" i="5"/>
  <c r="T557" i="5"/>
  <c r="B558" i="5"/>
  <c r="T558" i="5" s="1"/>
  <c r="B559" i="5"/>
  <c r="T559" i="5" s="1"/>
  <c r="B560" i="5"/>
  <c r="T560" i="5" s="1"/>
  <c r="B561" i="5"/>
  <c r="T561" i="5" s="1"/>
  <c r="B562" i="5"/>
  <c r="T562" i="5" s="1"/>
  <c r="B563" i="5"/>
  <c r="T563" i="5" s="1"/>
  <c r="B564" i="5"/>
  <c r="T564" i="5"/>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c r="B581" i="5"/>
  <c r="T581" i="5" s="1"/>
  <c r="B582" i="5"/>
  <c r="T582" i="5" s="1"/>
  <c r="B583" i="5"/>
  <c r="T583" i="5" s="1"/>
  <c r="B584" i="5"/>
  <c r="T584" i="5" s="1"/>
  <c r="B585" i="5"/>
  <c r="T585" i="5" s="1"/>
  <c r="B586" i="5"/>
  <c r="T586" i="5" s="1"/>
  <c r="B587" i="5"/>
  <c r="T587" i="5" s="1"/>
  <c r="B588" i="5"/>
  <c r="T588" i="5" s="1"/>
  <c r="B589" i="5"/>
  <c r="T589" i="5"/>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c r="B605" i="5"/>
  <c r="T605" i="5"/>
  <c r="B606" i="5"/>
  <c r="T606" i="5" s="1"/>
  <c r="B607" i="5"/>
  <c r="T607" i="5" s="1"/>
  <c r="B608" i="5"/>
  <c r="T608" i="5" s="1"/>
  <c r="B609" i="5"/>
  <c r="T609" i="5" s="1"/>
  <c r="B610" i="5"/>
  <c r="T610" i="5" s="1"/>
  <c r="B611" i="5"/>
  <c r="T611" i="5" s="1"/>
  <c r="B612" i="5"/>
  <c r="T612" i="5"/>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c r="B630" i="5"/>
  <c r="T630" i="5" s="1"/>
  <c r="B631" i="5"/>
  <c r="T631" i="5" s="1"/>
  <c r="B632" i="5"/>
  <c r="T632" i="5" s="1"/>
  <c r="B633" i="5"/>
  <c r="T633" i="5" s="1"/>
  <c r="B634" i="5"/>
  <c r="T634" i="5" s="1"/>
  <c r="B635" i="5"/>
  <c r="T635" i="5" s="1"/>
  <c r="B636" i="5"/>
  <c r="T636" i="5" s="1"/>
  <c r="B637" i="5"/>
  <c r="T637" i="5"/>
  <c r="B638" i="5"/>
  <c r="T638" i="5" s="1"/>
  <c r="B639" i="5"/>
  <c r="T639" i="5" s="1"/>
  <c r="B640" i="5"/>
  <c r="T640" i="5" s="1"/>
  <c r="B641" i="5"/>
  <c r="T641" i="5" s="1"/>
  <c r="B642" i="5"/>
  <c r="T642" i="5" s="1"/>
  <c r="B643" i="5"/>
  <c r="T643" i="5" s="1"/>
  <c r="B644" i="5"/>
  <c r="T644" i="5"/>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c r="B669" i="5"/>
  <c r="T669" i="5" s="1"/>
  <c r="B670" i="5"/>
  <c r="T670" i="5" s="1"/>
  <c r="B671" i="5"/>
  <c r="T671" i="5" s="1"/>
  <c r="B672" i="5"/>
  <c r="T672" i="5" s="1"/>
  <c r="B673" i="5"/>
  <c r="T673" i="5" s="1"/>
  <c r="B674" i="5"/>
  <c r="T674" i="5" s="1"/>
  <c r="B675" i="5"/>
  <c r="T675" i="5" s="1"/>
  <c r="B676" i="5"/>
  <c r="T676" i="5"/>
  <c r="B677" i="5"/>
  <c r="T677" i="5" s="1"/>
  <c r="B678" i="5"/>
  <c r="T678" i="5" s="1"/>
  <c r="B679" i="5"/>
  <c r="T679" i="5" s="1"/>
  <c r="B680" i="5"/>
  <c r="T680" i="5" s="1"/>
  <c r="B681" i="5"/>
  <c r="T681" i="5" s="1"/>
  <c r="B682" i="5"/>
  <c r="T682" i="5" s="1"/>
  <c r="B683" i="5"/>
  <c r="T683" i="5" s="1"/>
  <c r="B684" i="5"/>
  <c r="T684" i="5" s="1"/>
  <c r="B685" i="5"/>
  <c r="T685" i="5" s="1"/>
  <c r="B686" i="5"/>
  <c r="T686" i="5" s="1"/>
  <c r="B687" i="5"/>
  <c r="T687" i="5"/>
  <c r="B688" i="5"/>
  <c r="T688" i="5" s="1"/>
  <c r="B689" i="5"/>
  <c r="T689" i="5" s="1"/>
  <c r="B690" i="5"/>
  <c r="T690" i="5"/>
  <c r="B691" i="5"/>
  <c r="T691" i="5" s="1"/>
  <c r="B692" i="5"/>
  <c r="T692" i="5" s="1"/>
  <c r="B693" i="5"/>
  <c r="T693" i="5" s="1"/>
  <c r="B694" i="5"/>
  <c r="T694" i="5" s="1"/>
  <c r="B695" i="5"/>
  <c r="T695" i="5"/>
  <c r="B696" i="5"/>
  <c r="T696" i="5" s="1"/>
  <c r="B697" i="5"/>
  <c r="T697" i="5" s="1"/>
  <c r="B698" i="5"/>
  <c r="T698" i="5"/>
  <c r="B699" i="5"/>
  <c r="T699" i="5" s="1"/>
  <c r="B700" i="5"/>
  <c r="T700" i="5" s="1"/>
  <c r="B701" i="5"/>
  <c r="T701" i="5" s="1"/>
  <c r="B702" i="5"/>
  <c r="T702" i="5" s="1"/>
  <c r="B703" i="5"/>
  <c r="T703" i="5"/>
  <c r="B704" i="5"/>
  <c r="T704" i="5" s="1"/>
  <c r="B705" i="5"/>
  <c r="T705" i="5" s="1"/>
  <c r="B706" i="5"/>
  <c r="T706" i="5"/>
  <c r="B707" i="5"/>
  <c r="T707" i="5" s="1"/>
  <c r="B708" i="5"/>
  <c r="T708" i="5" s="1"/>
  <c r="B709" i="5"/>
  <c r="T709" i="5" s="1"/>
  <c r="B710" i="5"/>
  <c r="T710" i="5" s="1"/>
  <c r="B711" i="5"/>
  <c r="T711" i="5"/>
  <c r="B712" i="5"/>
  <c r="T712" i="5" s="1"/>
  <c r="B713" i="5"/>
  <c r="T713" i="5" s="1"/>
  <c r="B714" i="5"/>
  <c r="T714" i="5"/>
  <c r="B715" i="5"/>
  <c r="T715" i="5" s="1"/>
  <c r="B716" i="5"/>
  <c r="T716" i="5" s="1"/>
  <c r="B717" i="5"/>
  <c r="T717" i="5" s="1"/>
  <c r="B718" i="5"/>
  <c r="T718" i="5" s="1"/>
  <c r="B719" i="5"/>
  <c r="T719" i="5"/>
  <c r="B720" i="5"/>
  <c r="T720" i="5" s="1"/>
  <c r="B721" i="5"/>
  <c r="T721" i="5" s="1"/>
  <c r="B722" i="5"/>
  <c r="T722" i="5"/>
  <c r="B723" i="5"/>
  <c r="T723" i="5" s="1"/>
  <c r="B724" i="5"/>
  <c r="T724" i="5" s="1"/>
  <c r="B725" i="5"/>
  <c r="T725" i="5" s="1"/>
  <c r="B726" i="5"/>
  <c r="T726" i="5" s="1"/>
  <c r="B727" i="5"/>
  <c r="T727" i="5"/>
  <c r="B728" i="5"/>
  <c r="T728" i="5" s="1"/>
  <c r="B729" i="5"/>
  <c r="T729" i="5" s="1"/>
  <c r="B730" i="5"/>
  <c r="T730" i="5"/>
  <c r="B731" i="5"/>
  <c r="T731" i="5" s="1"/>
  <c r="B732" i="5"/>
  <c r="T732" i="5" s="1"/>
  <c r="B733" i="5"/>
  <c r="T733" i="5" s="1"/>
  <c r="B734" i="5"/>
  <c r="T734" i="5" s="1"/>
  <c r="B735" i="5"/>
  <c r="T735" i="5"/>
  <c r="B736" i="5"/>
  <c r="T736" i="5" s="1"/>
  <c r="B737" i="5"/>
  <c r="T737" i="5" s="1"/>
  <c r="B738" i="5"/>
  <c r="T738" i="5"/>
  <c r="B739" i="5"/>
  <c r="T739" i="5" s="1"/>
  <c r="B740" i="5"/>
  <c r="T740" i="5" s="1"/>
  <c r="B741" i="5"/>
  <c r="T741" i="5" s="1"/>
  <c r="B742" i="5"/>
  <c r="T742" i="5" s="1"/>
  <c r="B743" i="5"/>
  <c r="T743" i="5"/>
  <c r="B744" i="5"/>
  <c r="T744" i="5" s="1"/>
  <c r="B745" i="5"/>
  <c r="T745" i="5" s="1"/>
  <c r="B746" i="5"/>
  <c r="T746" i="5" s="1"/>
  <c r="B747" i="5"/>
  <c r="T747" i="5" s="1"/>
  <c r="B748" i="5"/>
  <c r="T748" i="5" s="1"/>
  <c r="B749" i="5"/>
  <c r="T749" i="5" s="1"/>
  <c r="B750" i="5"/>
  <c r="T750" i="5" s="1"/>
  <c r="B751" i="5"/>
  <c r="T751" i="5"/>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c r="B792" i="5"/>
  <c r="T792" i="5" s="1"/>
  <c r="B793" i="5"/>
  <c r="T793" i="5" s="1"/>
  <c r="B794" i="5"/>
  <c r="T794" i="5"/>
  <c r="B795" i="5"/>
  <c r="T795" i="5" s="1"/>
  <c r="B796" i="5"/>
  <c r="T796" i="5" s="1"/>
  <c r="B797" i="5"/>
  <c r="T797" i="5" s="1"/>
  <c r="B798" i="5"/>
  <c r="T798" i="5" s="1"/>
  <c r="B799" i="5"/>
  <c r="T799" i="5" s="1"/>
  <c r="B800" i="5"/>
  <c r="T800" i="5" s="1"/>
  <c r="B801" i="5"/>
  <c r="T801" i="5" s="1"/>
  <c r="B802" i="5"/>
  <c r="T802" i="5"/>
  <c r="B803" i="5"/>
  <c r="T803" i="5" s="1"/>
  <c r="B804" i="5"/>
  <c r="T804" i="5" s="1"/>
  <c r="B805" i="5"/>
  <c r="T805" i="5" s="1"/>
  <c r="B806" i="5"/>
  <c r="T806" i="5" s="1"/>
  <c r="B807" i="5"/>
  <c r="T807" i="5"/>
  <c r="B808" i="5"/>
  <c r="T808" i="5" s="1"/>
  <c r="B809" i="5"/>
  <c r="T809" i="5" s="1"/>
  <c r="B810" i="5"/>
  <c r="T810" i="5" s="1"/>
  <c r="B811" i="5"/>
  <c r="T811" i="5" s="1"/>
  <c r="B812" i="5"/>
  <c r="T812" i="5" s="1"/>
  <c r="B813" i="5"/>
  <c r="T813" i="5" s="1"/>
  <c r="B814" i="5"/>
  <c r="T814" i="5" s="1"/>
  <c r="B815" i="5"/>
  <c r="T815" i="5"/>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c r="B856" i="5"/>
  <c r="T856" i="5" s="1"/>
  <c r="B857" i="5"/>
  <c r="T857" i="5" s="1"/>
  <c r="B858" i="5"/>
  <c r="T858" i="5"/>
  <c r="B859" i="5"/>
  <c r="T859" i="5" s="1"/>
  <c r="B860" i="5"/>
  <c r="T860" i="5" s="1"/>
  <c r="B861" i="5"/>
  <c r="T861" i="5" s="1"/>
  <c r="B862" i="5"/>
  <c r="T862" i="5" s="1"/>
  <c r="B863" i="5"/>
  <c r="T863" i="5" s="1"/>
  <c r="B864" i="5"/>
  <c r="T864" i="5" s="1"/>
  <c r="B865" i="5"/>
  <c r="T865" i="5" s="1"/>
  <c r="B866" i="5"/>
  <c r="T866" i="5"/>
  <c r="B867" i="5"/>
  <c r="T867" i="5" s="1"/>
  <c r="B868" i="5"/>
  <c r="T868" i="5" s="1"/>
  <c r="B869" i="5"/>
  <c r="T869" i="5" s="1"/>
  <c r="B870" i="5"/>
  <c r="T870" i="5" s="1"/>
  <c r="B871" i="5"/>
  <c r="T871" i="5"/>
  <c r="B872" i="5"/>
  <c r="T872" i="5" s="1"/>
  <c r="B873" i="5"/>
  <c r="T873" i="5" s="1"/>
  <c r="B874" i="5"/>
  <c r="T874" i="5" s="1"/>
  <c r="B875" i="5"/>
  <c r="T875" i="5" s="1"/>
  <c r="B876" i="5"/>
  <c r="T876" i="5" s="1"/>
  <c r="B877" i="5"/>
  <c r="T877" i="5" s="1"/>
  <c r="B878" i="5"/>
  <c r="T878" i="5" s="1"/>
  <c r="B879" i="5"/>
  <c r="T879" i="5"/>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c r="B939" i="5"/>
  <c r="T939" i="5" s="1"/>
  <c r="B940" i="5"/>
  <c r="T940" i="5" s="1"/>
  <c r="B941" i="5"/>
  <c r="T941" i="5" s="1"/>
  <c r="B942" i="5"/>
  <c r="T942" i="5" s="1"/>
  <c r="B943" i="5"/>
  <c r="T943" i="5" s="1"/>
  <c r="B944" i="5"/>
  <c r="T944" i="5" s="1"/>
  <c r="B945" i="5"/>
  <c r="T945" i="5" s="1"/>
  <c r="B946" i="5"/>
  <c r="T946" i="5"/>
  <c r="B947" i="5"/>
  <c r="T947" i="5" s="1"/>
  <c r="B948" i="5"/>
  <c r="T948" i="5" s="1"/>
  <c r="B949" i="5"/>
  <c r="T949" i="5" s="1"/>
  <c r="B950" i="5"/>
  <c r="T950" i="5" s="1"/>
  <c r="B951" i="5"/>
  <c r="T951" i="5"/>
  <c r="B952" i="5"/>
  <c r="T952" i="5" s="1"/>
  <c r="B953" i="5"/>
  <c r="T953" i="5" s="1"/>
  <c r="B954" i="5"/>
  <c r="T954" i="5" s="1"/>
  <c r="B955" i="5"/>
  <c r="T955" i="5" s="1"/>
  <c r="B956" i="5"/>
  <c r="T956" i="5" s="1"/>
  <c r="B957" i="5"/>
  <c r="T957" i="5" s="1"/>
  <c r="B958" i="5"/>
  <c r="T958" i="5" s="1"/>
  <c r="B959" i="5"/>
  <c r="T959" i="5"/>
  <c r="B960" i="5"/>
  <c r="T960" i="5" s="1"/>
  <c r="B961" i="5"/>
  <c r="T961" i="5" s="1"/>
  <c r="B962" i="5"/>
  <c r="T962" i="5"/>
  <c r="B963" i="5"/>
  <c r="T963" i="5" s="1"/>
  <c r="B964" i="5"/>
  <c r="T964" i="5" s="1"/>
  <c r="B965" i="5"/>
  <c r="T965" i="5" s="1"/>
  <c r="B966" i="5"/>
  <c r="T966" i="5" s="1"/>
  <c r="B967" i="5"/>
  <c r="T967" i="5" s="1"/>
  <c r="B968" i="5"/>
  <c r="T968" i="5" s="1"/>
  <c r="B969" i="5"/>
  <c r="T969" i="5" s="1"/>
  <c r="B970" i="5"/>
  <c r="T970" i="5"/>
  <c r="B971" i="5"/>
  <c r="T971" i="5" s="1"/>
  <c r="B972" i="5"/>
  <c r="T972" i="5" s="1"/>
  <c r="B973" i="5"/>
  <c r="T973" i="5" s="1"/>
  <c r="B974" i="5"/>
  <c r="T974" i="5" s="1"/>
  <c r="B975" i="5"/>
  <c r="T975" i="5"/>
  <c r="B976" i="5"/>
  <c r="T976" i="5" s="1"/>
  <c r="B977" i="5"/>
  <c r="T977" i="5" s="1"/>
  <c r="B978" i="5"/>
  <c r="T978" i="5" s="1"/>
  <c r="B979" i="5"/>
  <c r="T979" i="5" s="1"/>
  <c r="B980" i="5"/>
  <c r="T980" i="5" s="1"/>
  <c r="B981" i="5"/>
  <c r="T981" i="5" s="1"/>
  <c r="B982" i="5"/>
  <c r="T982" i="5" s="1"/>
  <c r="B983" i="5"/>
  <c r="T983" i="5"/>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c r="B1003" i="5"/>
  <c r="T1003" i="5" s="1"/>
  <c r="B1004" i="5"/>
  <c r="T1004" i="5" s="1"/>
  <c r="B1005" i="5"/>
  <c r="T1005" i="5" s="1"/>
  <c r="B1006" i="5"/>
  <c r="T1006" i="5" s="1"/>
  <c r="B1007" i="5"/>
  <c r="T1007" i="5" s="1"/>
  <c r="B1008" i="5"/>
  <c r="T1008" i="5" s="1"/>
  <c r="B1009" i="5"/>
  <c r="T1009" i="5" s="1"/>
  <c r="B1010" i="5"/>
  <c r="T1010" i="5"/>
  <c r="B1011" i="5"/>
  <c r="T1011" i="5" s="1"/>
  <c r="B1012" i="5"/>
  <c r="T1012" i="5" s="1"/>
  <c r="B1013" i="5"/>
  <c r="T1013" i="5" s="1"/>
  <c r="B1014" i="5"/>
  <c r="T1014" i="5" s="1"/>
  <c r="B1015" i="5"/>
  <c r="T1015" i="5"/>
  <c r="B1016" i="5"/>
  <c r="T1016" i="5" s="1"/>
  <c r="B1017" i="5"/>
  <c r="T1017" i="5" s="1"/>
  <c r="B1018" i="5"/>
  <c r="T1018" i="5" s="1"/>
  <c r="B1019" i="5"/>
  <c r="T1019" i="5" s="1"/>
  <c r="B1020" i="5"/>
  <c r="T1020" i="5" s="1"/>
  <c r="B1021" i="5"/>
  <c r="T1021" i="5" s="1"/>
  <c r="B1022" i="5"/>
  <c r="T1022" i="5" s="1"/>
  <c r="B1023" i="5"/>
  <c r="T1023" i="5"/>
  <c r="B1024" i="5"/>
  <c r="T1024" i="5" s="1"/>
  <c r="B1025" i="5"/>
  <c r="T1025" i="5" s="1"/>
  <c r="B1026" i="5"/>
  <c r="T1026" i="5"/>
  <c r="B1027" i="5"/>
  <c r="T1027" i="5" s="1"/>
  <c r="B1028" i="5"/>
  <c r="T1028" i="5" s="1"/>
  <c r="B1029" i="5"/>
  <c r="T1029" i="5" s="1"/>
  <c r="B1030" i="5"/>
  <c r="T1030" i="5" s="1"/>
  <c r="B1031" i="5"/>
  <c r="T1031" i="5" s="1"/>
  <c r="B1032" i="5"/>
  <c r="T1032" i="5" s="1"/>
  <c r="B1033" i="5"/>
  <c r="T1033" i="5" s="1"/>
  <c r="B1034" i="5"/>
  <c r="T1034" i="5"/>
  <c r="B1035" i="5"/>
  <c r="T1035" i="5" s="1"/>
  <c r="B1036" i="5"/>
  <c r="T1036" i="5"/>
  <c r="B1037" i="5"/>
  <c r="T1037" i="5" s="1"/>
  <c r="B1038" i="5"/>
  <c r="T1038" i="5" s="1"/>
  <c r="B1039" i="5"/>
  <c r="T1039" i="5" s="1"/>
  <c r="B1040" i="5"/>
  <c r="T1040" i="5" s="1"/>
  <c r="B1041" i="5"/>
  <c r="T1041" i="5" s="1"/>
  <c r="B1042" i="5"/>
  <c r="T1042" i="5"/>
  <c r="B1043" i="5"/>
  <c r="T1043" i="5" s="1"/>
  <c r="B1044" i="5"/>
  <c r="T1044" i="5" s="1"/>
  <c r="B1045" i="5"/>
  <c r="T1045" i="5" s="1"/>
  <c r="B1046" i="5"/>
  <c r="T1046" i="5" s="1"/>
  <c r="B1047" i="5"/>
  <c r="T1047" i="5"/>
  <c r="B1048" i="5"/>
  <c r="T1048" i="5" s="1"/>
  <c r="B1049" i="5"/>
  <c r="T1049" i="5" s="1"/>
  <c r="B1050" i="5"/>
  <c r="T1050" i="5"/>
  <c r="B1051" i="5"/>
  <c r="T1051" i="5" s="1"/>
  <c r="B1052" i="5"/>
  <c r="T1052" i="5" s="1"/>
  <c r="B1053" i="5"/>
  <c r="T1053" i="5" s="1"/>
  <c r="B1054" i="5"/>
  <c r="T1054" i="5" s="1"/>
  <c r="B1055" i="5"/>
  <c r="T1055" i="5"/>
  <c r="B1056" i="5"/>
  <c r="T1056" i="5" s="1"/>
  <c r="B1057" i="5"/>
  <c r="T1057" i="5" s="1"/>
  <c r="B1058" i="5"/>
  <c r="T1058" i="5" s="1"/>
  <c r="B1059" i="5"/>
  <c r="T1059" i="5" s="1"/>
  <c r="B1060" i="5"/>
  <c r="T1060" i="5" s="1"/>
  <c r="B1061" i="5"/>
  <c r="T1061" i="5" s="1"/>
  <c r="B1062" i="5"/>
  <c r="T1062" i="5" s="1"/>
  <c r="B1063" i="5"/>
  <c r="T1063" i="5"/>
  <c r="B1064" i="5"/>
  <c r="T1064" i="5" s="1"/>
  <c r="B1065" i="5"/>
  <c r="T1065" i="5" s="1"/>
  <c r="B1066" i="5"/>
  <c r="T1066" i="5" s="1"/>
  <c r="B1067" i="5"/>
  <c r="T1067" i="5" s="1"/>
  <c r="B1068" i="5"/>
  <c r="T1068" i="5" s="1"/>
  <c r="B1069" i="5"/>
  <c r="T1069" i="5" s="1"/>
  <c r="B1070" i="5"/>
  <c r="T1070" i="5" s="1"/>
  <c r="B1071" i="5"/>
  <c r="T1071" i="5"/>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c r="B1088" i="5"/>
  <c r="T1088" i="5" s="1"/>
  <c r="B1089" i="5"/>
  <c r="T1089" i="5" s="1"/>
  <c r="B1090" i="5"/>
  <c r="T1090" i="5" s="1"/>
  <c r="B1091" i="5"/>
  <c r="T1091" i="5" s="1"/>
  <c r="B1092" i="5"/>
  <c r="T1092" i="5" s="1"/>
  <c r="B1093" i="5"/>
  <c r="T1093" i="5" s="1"/>
  <c r="B1094" i="5"/>
  <c r="T1094" i="5" s="1"/>
  <c r="B1095" i="5"/>
  <c r="T1095" i="5"/>
  <c r="B1096" i="5"/>
  <c r="T1096" i="5" s="1"/>
  <c r="B1097" i="5"/>
  <c r="T1097" i="5" s="1"/>
  <c r="B1098" i="5"/>
  <c r="T1098" i="5" s="1"/>
  <c r="B1099" i="5"/>
  <c r="T1099" i="5" s="1"/>
  <c r="B1100" i="5"/>
  <c r="T1100" i="5" s="1"/>
  <c r="B1101" i="5"/>
  <c r="T1101" i="5" s="1"/>
  <c r="B1102" i="5"/>
  <c r="T1102" i="5" s="1"/>
  <c r="B1103" i="5"/>
  <c r="T1103" i="5"/>
  <c r="B1104" i="5"/>
  <c r="T1104" i="5" s="1"/>
  <c r="B1105" i="5"/>
  <c r="T1105" i="5" s="1"/>
  <c r="B1106" i="5"/>
  <c r="T1106" i="5"/>
  <c r="B1107" i="5"/>
  <c r="T1107" i="5" s="1"/>
  <c r="B1108" i="5"/>
  <c r="T1108" i="5" s="1"/>
  <c r="B1109" i="5"/>
  <c r="T1109" i="5" s="1"/>
  <c r="B1110" i="5"/>
  <c r="T1110" i="5" s="1"/>
  <c r="B1111" i="5"/>
  <c r="T1111" i="5" s="1"/>
  <c r="B1112" i="5"/>
  <c r="T1112" i="5" s="1"/>
  <c r="B1113" i="5"/>
  <c r="T1113" i="5" s="1"/>
  <c r="B1114" i="5"/>
  <c r="T1114" i="5" s="1"/>
  <c r="B1115" i="5"/>
  <c r="T1115" i="5" s="1"/>
  <c r="B1116" i="5"/>
  <c r="T1116" i="5"/>
  <c r="B1117" i="5"/>
  <c r="T1117" i="5" s="1"/>
  <c r="B1118" i="5"/>
  <c r="T1118" i="5" s="1"/>
  <c r="B1119" i="5"/>
  <c r="T1119" i="5"/>
  <c r="B1120" i="5"/>
  <c r="T1120" i="5" s="1"/>
  <c r="B1121" i="5"/>
  <c r="T1121" i="5" s="1"/>
  <c r="B1122" i="5"/>
  <c r="T1122" i="5"/>
  <c r="B1123" i="5"/>
  <c r="T1123" i="5" s="1"/>
  <c r="B1124" i="5"/>
  <c r="T1124" i="5" s="1"/>
  <c r="B1125" i="5"/>
  <c r="T1125" i="5" s="1"/>
  <c r="B1126" i="5"/>
  <c r="T1126" i="5" s="1"/>
  <c r="B1127" i="5"/>
  <c r="T1127" i="5" s="1"/>
  <c r="B1128" i="5"/>
  <c r="T1128" i="5" s="1"/>
  <c r="B1129" i="5"/>
  <c r="T1129" i="5" s="1"/>
  <c r="B1130" i="5"/>
  <c r="T1130" i="5"/>
  <c r="B1131" i="5"/>
  <c r="T1131" i="5" s="1"/>
  <c r="B1132" i="5"/>
  <c r="T1132" i="5"/>
  <c r="B1133" i="5"/>
  <c r="T1133" i="5" s="1"/>
  <c r="B1134" i="5"/>
  <c r="T1134" i="5" s="1"/>
  <c r="B1135" i="5"/>
  <c r="T1135" i="5" s="1"/>
  <c r="B1136" i="5"/>
  <c r="T1136" i="5" s="1"/>
  <c r="B1137" i="5"/>
  <c r="T1137" i="5" s="1"/>
  <c r="B1138" i="5"/>
  <c r="T1138" i="5"/>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c r="B1152" i="5"/>
  <c r="T1152" i="5" s="1"/>
  <c r="B1153" i="5"/>
  <c r="T1153" i="5" s="1"/>
  <c r="B1154" i="5"/>
  <c r="T1154" i="5"/>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c r="B1168" i="5"/>
  <c r="T1168" i="5" s="1"/>
  <c r="B1169" i="5"/>
  <c r="T1169" i="5" s="1"/>
  <c r="B1170" i="5"/>
  <c r="T1170" i="5" s="1"/>
  <c r="B1171" i="5"/>
  <c r="T1171" i="5" s="1"/>
  <c r="B1172" i="5"/>
  <c r="T1172" i="5"/>
  <c r="B1173" i="5"/>
  <c r="T1173" i="5" s="1"/>
  <c r="B1174" i="5"/>
  <c r="T1174" i="5" s="1"/>
  <c r="B1175" i="5"/>
  <c r="T1175" i="5" s="1"/>
  <c r="B1176" i="5"/>
  <c r="T1176" i="5" s="1"/>
  <c r="B1177" i="5"/>
  <c r="T1177" i="5" s="1"/>
  <c r="B1178" i="5"/>
  <c r="T1178" i="5" s="1"/>
  <c r="B1179" i="5"/>
  <c r="T1179" i="5" s="1"/>
  <c r="B1180" i="5"/>
  <c r="T1180" i="5"/>
  <c r="B1181" i="5"/>
  <c r="T1181" i="5" s="1"/>
  <c r="B1182" i="5"/>
  <c r="T1182" i="5" s="1"/>
  <c r="B1183" i="5"/>
  <c r="T1183" i="5" s="1"/>
  <c r="B1184" i="5"/>
  <c r="T1184" i="5" s="1"/>
  <c r="B1185" i="5"/>
  <c r="T1185" i="5" s="1"/>
  <c r="B1186" i="5"/>
  <c r="T1186" i="5"/>
  <c r="B1187" i="5"/>
  <c r="T1187" i="5" s="1"/>
  <c r="B1188" i="5"/>
  <c r="T1188" i="5"/>
  <c r="B1189" i="5"/>
  <c r="T1189" i="5" s="1"/>
  <c r="B1190" i="5"/>
  <c r="T1190" i="5" s="1"/>
  <c r="B1191" i="5"/>
  <c r="T1191" i="5" s="1"/>
  <c r="B1192" i="5"/>
  <c r="T1192" i="5" s="1"/>
  <c r="B1193" i="5"/>
  <c r="T1193" i="5" s="1"/>
  <c r="B1194" i="5"/>
  <c r="T1194" i="5" s="1"/>
  <c r="B1195" i="5"/>
  <c r="T1195" i="5" s="1"/>
  <c r="B1196" i="5"/>
  <c r="T1196" i="5"/>
  <c r="B1197" i="5"/>
  <c r="T1197" i="5" s="1"/>
  <c r="B1198" i="5"/>
  <c r="T1198" i="5" s="1"/>
  <c r="B1199" i="5"/>
  <c r="T1199" i="5" s="1"/>
  <c r="B1200" i="5"/>
  <c r="T1200" i="5" s="1"/>
  <c r="B1201" i="5"/>
  <c r="T1201" i="5" s="1"/>
  <c r="B1202" i="5"/>
  <c r="T1202" i="5"/>
  <c r="B1203" i="5"/>
  <c r="T1203" i="5" s="1"/>
  <c r="B1204" i="5"/>
  <c r="T1204" i="5" s="1"/>
  <c r="B1205" i="5"/>
  <c r="T1205" i="5" s="1"/>
  <c r="B1206" i="5"/>
  <c r="T1206" i="5" s="1"/>
  <c r="B1207" i="5"/>
  <c r="T1207" i="5"/>
  <c r="B1208" i="5"/>
  <c r="T1208" i="5" s="1"/>
  <c r="B1209" i="5"/>
  <c r="T1209" i="5" s="1"/>
  <c r="B1210" i="5"/>
  <c r="T1210" i="5" s="1"/>
  <c r="B1211" i="5"/>
  <c r="T1211" i="5" s="1"/>
  <c r="B1212" i="5"/>
  <c r="T1212" i="5"/>
  <c r="B1213" i="5"/>
  <c r="T1213" i="5" s="1"/>
  <c r="B1214" i="5"/>
  <c r="T1214" i="5" s="1"/>
  <c r="B1215" i="5"/>
  <c r="T1215" i="5"/>
  <c r="B1216" i="5"/>
  <c r="T1216" i="5" s="1"/>
  <c r="B1217" i="5"/>
  <c r="T1217" i="5" s="1"/>
  <c r="B1218" i="5"/>
  <c r="T1218" i="5" s="1"/>
  <c r="B1219" i="5"/>
  <c r="T1219" i="5" s="1"/>
  <c r="B1220" i="5"/>
  <c r="T1220" i="5" s="1"/>
  <c r="B1221" i="5"/>
  <c r="T1221" i="5" s="1"/>
  <c r="B1222" i="5"/>
  <c r="T1222" i="5" s="1"/>
  <c r="B1223" i="5"/>
  <c r="T1223" i="5"/>
  <c r="B1224" i="5"/>
  <c r="T1224" i="5" s="1"/>
  <c r="B1225" i="5"/>
  <c r="T1225" i="5" s="1"/>
  <c r="B1226" i="5"/>
  <c r="T1226" i="5" s="1"/>
  <c r="B1227" i="5"/>
  <c r="T1227" i="5" s="1"/>
  <c r="B1228" i="5"/>
  <c r="T1228" i="5" s="1"/>
  <c r="B1229" i="5"/>
  <c r="T1229" i="5" s="1"/>
  <c r="B1230" i="5"/>
  <c r="T1230" i="5" s="1"/>
  <c r="B1231" i="5"/>
  <c r="T1231" i="5"/>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c r="B1243" i="5"/>
  <c r="T1243" i="5" s="1"/>
  <c r="B1244" i="5"/>
  <c r="T1244" i="5"/>
  <c r="B1245" i="5"/>
  <c r="T1245" i="5" s="1"/>
  <c r="B1246" i="5"/>
  <c r="T1246" i="5" s="1"/>
  <c r="B1247" i="5"/>
  <c r="T1247" i="5"/>
  <c r="B1248" i="5"/>
  <c r="T1248" i="5" s="1"/>
  <c r="B1249" i="5"/>
  <c r="T1249" i="5" s="1"/>
  <c r="B1250" i="5"/>
  <c r="T1250" i="5"/>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c r="B1267" i="5"/>
  <c r="T1267" i="5" s="1"/>
  <c r="B1268" i="5"/>
  <c r="T1268" i="5"/>
  <c r="B1269" i="5"/>
  <c r="T1269" i="5" s="1"/>
  <c r="B1270" i="5"/>
  <c r="T1270" i="5" s="1"/>
  <c r="B1271" i="5"/>
  <c r="T1271" i="5" s="1"/>
  <c r="B1272" i="5"/>
  <c r="T1272" i="5" s="1"/>
  <c r="B1273" i="5"/>
  <c r="T1273" i="5" s="1"/>
  <c r="B1274" i="5"/>
  <c r="T1274" i="5" s="1"/>
  <c r="B1275" i="5"/>
  <c r="T1275" i="5" s="1"/>
  <c r="B1276" i="5"/>
  <c r="T1276" i="5"/>
  <c r="B1277" i="5"/>
  <c r="T1277" i="5" s="1"/>
  <c r="B1278" i="5"/>
  <c r="T1278" i="5" s="1"/>
  <c r="B1279" i="5"/>
  <c r="T1279" i="5" s="1"/>
  <c r="B1280" i="5"/>
  <c r="T1280" i="5" s="1"/>
  <c r="B1281" i="5"/>
  <c r="T1281" i="5" s="1"/>
  <c r="B1282" i="5"/>
  <c r="T1282" i="5" s="1"/>
  <c r="B1283" i="5"/>
  <c r="T1283" i="5" s="1"/>
  <c r="B1284" i="5"/>
  <c r="T1284" i="5"/>
  <c r="B1285" i="5"/>
  <c r="T1285" i="5" s="1"/>
  <c r="B1286" i="5"/>
  <c r="T1286" i="5" s="1"/>
  <c r="B1287" i="5"/>
  <c r="T1287" i="5" s="1"/>
  <c r="B1288" i="5"/>
  <c r="T1288" i="5" s="1"/>
  <c r="B1289" i="5"/>
  <c r="T1289" i="5" s="1"/>
  <c r="B1290" i="5"/>
  <c r="T1290" i="5"/>
  <c r="B1291" i="5"/>
  <c r="T1291" i="5" s="1"/>
  <c r="B1292" i="5"/>
  <c r="T1292" i="5"/>
  <c r="B1293" i="5"/>
  <c r="T1293" i="5" s="1"/>
  <c r="B1294" i="5"/>
  <c r="T1294" i="5" s="1"/>
  <c r="B1295" i="5"/>
  <c r="T1295" i="5" s="1"/>
  <c r="B1296" i="5"/>
  <c r="T1296" i="5" s="1"/>
  <c r="B1297" i="5"/>
  <c r="T1297" i="5" s="1"/>
  <c r="B1298" i="5"/>
  <c r="T1298" i="5"/>
  <c r="B1299" i="5"/>
  <c r="T1299" i="5" s="1"/>
  <c r="B1300" i="5"/>
  <c r="T1300" i="5"/>
  <c r="B1301" i="5"/>
  <c r="T1301" i="5" s="1"/>
  <c r="B1302" i="5"/>
  <c r="T1302" i="5" s="1"/>
  <c r="B1303" i="5"/>
  <c r="T1303" i="5" s="1"/>
  <c r="B1304" i="5"/>
  <c r="T1304" i="5" s="1"/>
  <c r="B1305" i="5"/>
  <c r="T1305" i="5" s="1"/>
  <c r="B1306" i="5"/>
  <c r="T1306" i="5"/>
  <c r="B1307" i="5"/>
  <c r="T1307" i="5" s="1"/>
  <c r="B1308" i="5"/>
  <c r="T1308" i="5"/>
  <c r="B1309" i="5"/>
  <c r="T1309" i="5" s="1"/>
  <c r="B1310" i="5"/>
  <c r="T1310" i="5" s="1"/>
  <c r="B1311" i="5"/>
  <c r="T1311" i="5" s="1"/>
  <c r="B1312" i="5"/>
  <c r="T1312" i="5" s="1"/>
  <c r="B1313" i="5"/>
  <c r="T1313" i="5" s="1"/>
  <c r="B1314" i="5"/>
  <c r="T1314" i="5"/>
  <c r="B1315" i="5"/>
  <c r="T1315" i="5" s="1"/>
  <c r="B1316" i="5"/>
  <c r="T1316" i="5"/>
  <c r="B1317" i="5"/>
  <c r="T1317" i="5" s="1"/>
  <c r="B1318" i="5"/>
  <c r="T1318" i="5" s="1"/>
  <c r="B1319" i="5"/>
  <c r="T1319" i="5" s="1"/>
  <c r="B1320" i="5"/>
  <c r="T1320" i="5" s="1"/>
  <c r="B1321" i="5"/>
  <c r="T1321" i="5" s="1"/>
  <c r="B1322" i="5"/>
  <c r="T1322" i="5"/>
  <c r="B1323" i="5"/>
  <c r="T1323" i="5" s="1"/>
  <c r="B1324" i="5"/>
  <c r="T1324" i="5"/>
  <c r="B1325" i="5"/>
  <c r="T1325" i="5" s="1"/>
  <c r="B1326" i="5"/>
  <c r="T1326" i="5" s="1"/>
  <c r="B1327" i="5"/>
  <c r="T1327" i="5" s="1"/>
  <c r="B1328" i="5"/>
  <c r="T1328" i="5" s="1"/>
  <c r="B1329" i="5"/>
  <c r="T1329" i="5" s="1"/>
  <c r="B1330" i="5"/>
  <c r="T1330" i="5"/>
  <c r="B1331" i="5"/>
  <c r="T1331" i="5" s="1"/>
  <c r="B1332" i="5"/>
  <c r="T1332" i="5"/>
  <c r="B1333" i="5"/>
  <c r="T1333" i="5" s="1"/>
  <c r="B1334" i="5"/>
  <c r="T1334" i="5" s="1"/>
  <c r="B1335" i="5"/>
  <c r="T1335" i="5" s="1"/>
  <c r="B1336" i="5"/>
  <c r="T1336" i="5" s="1"/>
  <c r="B1337" i="5"/>
  <c r="T1337" i="5" s="1"/>
  <c r="B1338" i="5"/>
  <c r="T1338" i="5" s="1"/>
  <c r="B1339" i="5"/>
  <c r="T1339" i="5" s="1"/>
  <c r="B1340" i="5"/>
  <c r="T1340" i="5"/>
  <c r="B1341" i="5"/>
  <c r="T1341" i="5" s="1"/>
  <c r="B1342" i="5"/>
  <c r="T1342" i="5" s="1"/>
  <c r="B1343" i="5"/>
  <c r="T1343" i="5" s="1"/>
  <c r="B1344" i="5"/>
  <c r="T1344" i="5" s="1"/>
  <c r="B1345" i="5"/>
  <c r="T1345" i="5" s="1"/>
  <c r="B1346" i="5"/>
  <c r="T1346" i="5" s="1"/>
  <c r="B1347" i="5"/>
  <c r="T1347" i="5" s="1"/>
  <c r="B1348" i="5"/>
  <c r="T1348" i="5"/>
  <c r="B1349" i="5"/>
  <c r="T1349" i="5" s="1"/>
  <c r="B1350" i="5"/>
  <c r="T1350" i="5" s="1"/>
  <c r="B1351" i="5"/>
  <c r="T1351" i="5" s="1"/>
  <c r="B1352" i="5"/>
  <c r="T1352" i="5" s="1"/>
  <c r="B1353" i="5"/>
  <c r="T1353" i="5" s="1"/>
  <c r="B1354" i="5"/>
  <c r="T1354" i="5"/>
  <c r="B1355" i="5"/>
  <c r="T1355" i="5" s="1"/>
  <c r="B1356" i="5"/>
  <c r="T1356" i="5"/>
  <c r="B1357" i="5"/>
  <c r="T1357" i="5" s="1"/>
  <c r="B1358" i="5"/>
  <c r="T1358" i="5" s="1"/>
  <c r="B1359" i="5"/>
  <c r="T1359" i="5" s="1"/>
  <c r="B1360" i="5"/>
  <c r="T1360" i="5" s="1"/>
  <c r="B1361" i="5"/>
  <c r="T1361" i="5" s="1"/>
  <c r="B1362" i="5"/>
  <c r="T1362" i="5"/>
  <c r="B1363" i="5"/>
  <c r="T1363" i="5" s="1"/>
  <c r="B1364" i="5"/>
  <c r="T1364" i="5"/>
  <c r="B1365" i="5"/>
  <c r="T1365" i="5" s="1"/>
  <c r="B1366" i="5"/>
  <c r="T1366" i="5" s="1"/>
  <c r="B1367" i="5"/>
  <c r="T1367" i="5" s="1"/>
  <c r="B1368" i="5"/>
  <c r="T1368" i="5" s="1"/>
  <c r="B1369" i="5"/>
  <c r="T1369" i="5" s="1"/>
  <c r="B1370" i="5"/>
  <c r="T1370" i="5"/>
  <c r="B1371" i="5"/>
  <c r="T1371" i="5" s="1"/>
  <c r="B1372" i="5"/>
  <c r="T1372" i="5"/>
  <c r="B1373" i="5"/>
  <c r="T1373" i="5" s="1"/>
  <c r="B1374" i="5"/>
  <c r="T1374" i="5" s="1"/>
  <c r="B1375" i="5"/>
  <c r="T1375" i="5" s="1"/>
  <c r="B1376" i="5"/>
  <c r="T1376" i="5" s="1"/>
  <c r="B1377" i="5"/>
  <c r="T1377" i="5" s="1"/>
  <c r="B1378" i="5"/>
  <c r="T1378" i="5"/>
  <c r="B1379" i="5"/>
  <c r="T1379" i="5" s="1"/>
  <c r="B1380" i="5"/>
  <c r="T1380" i="5"/>
  <c r="B1381" i="5"/>
  <c r="T1381" i="5" s="1"/>
  <c r="B1382" i="5"/>
  <c r="T1382" i="5" s="1"/>
  <c r="B1383" i="5"/>
  <c r="T1383" i="5" s="1"/>
  <c r="B1384" i="5"/>
  <c r="T1384" i="5" s="1"/>
  <c r="B1385" i="5"/>
  <c r="T1385" i="5" s="1"/>
  <c r="B1386" i="5"/>
  <c r="T1386" i="5"/>
  <c r="B1387" i="5"/>
  <c r="T1387" i="5" s="1"/>
  <c r="B1388" i="5"/>
  <c r="T1388" i="5"/>
  <c r="B1389" i="5"/>
  <c r="T1389" i="5" s="1"/>
  <c r="B1390" i="5"/>
  <c r="T1390" i="5" s="1"/>
  <c r="B1391" i="5"/>
  <c r="T1391" i="5" s="1"/>
  <c r="B1392" i="5"/>
  <c r="T1392" i="5" s="1"/>
  <c r="B1393" i="5"/>
  <c r="T1393" i="5" s="1"/>
  <c r="B1394" i="5"/>
  <c r="T1394" i="5"/>
  <c r="B1395" i="5"/>
  <c r="T1395" i="5" s="1"/>
  <c r="B1396" i="5"/>
  <c r="T1396" i="5"/>
  <c r="B1397" i="5"/>
  <c r="T1397" i="5" s="1"/>
  <c r="B1398" i="5"/>
  <c r="T1398" i="5" s="1"/>
  <c r="B1399" i="5"/>
  <c r="T1399" i="5" s="1"/>
  <c r="B1400" i="5"/>
  <c r="T1400" i="5" s="1"/>
  <c r="B1401" i="5"/>
  <c r="T1401" i="5" s="1"/>
  <c r="B1402" i="5"/>
  <c r="T1402" i="5" s="1"/>
  <c r="B1403" i="5"/>
  <c r="T1403" i="5" s="1"/>
  <c r="B1404" i="5"/>
  <c r="T1404" i="5"/>
  <c r="B1405" i="5"/>
  <c r="T1405" i="5" s="1"/>
  <c r="B1406" i="5"/>
  <c r="T1406" i="5" s="1"/>
  <c r="B1407" i="5"/>
  <c r="T1407" i="5" s="1"/>
  <c r="B1408" i="5"/>
  <c r="T1408" i="5" s="1"/>
  <c r="B1409" i="5"/>
  <c r="T1409" i="5" s="1"/>
  <c r="B1410" i="5"/>
  <c r="T1410" i="5" s="1"/>
  <c r="B1411" i="5"/>
  <c r="T1411" i="5" s="1"/>
  <c r="B1412" i="5"/>
  <c r="T1412" i="5"/>
  <c r="B1413" i="5"/>
  <c r="T1413" i="5" s="1"/>
  <c r="B1414" i="5"/>
  <c r="T1414" i="5" s="1"/>
  <c r="B1415" i="5"/>
  <c r="T1415" i="5" s="1"/>
  <c r="B1416" i="5"/>
  <c r="T1416" i="5" s="1"/>
  <c r="B1417" i="5"/>
  <c r="T1417" i="5" s="1"/>
  <c r="B1418" i="5"/>
  <c r="T1418" i="5"/>
  <c r="B1419" i="5"/>
  <c r="T1419" i="5" s="1"/>
  <c r="B1420" i="5"/>
  <c r="T1420" i="5"/>
  <c r="B1421" i="5"/>
  <c r="T1421" i="5" s="1"/>
  <c r="B1422" i="5"/>
  <c r="T1422" i="5" s="1"/>
  <c r="B1423" i="5"/>
  <c r="T1423" i="5" s="1"/>
  <c r="B1424" i="5"/>
  <c r="T1424" i="5" s="1"/>
  <c r="B1425" i="5"/>
  <c r="T1425" i="5" s="1"/>
  <c r="B1426" i="5"/>
  <c r="T1426" i="5"/>
  <c r="B1427" i="5"/>
  <c r="T1427" i="5" s="1"/>
  <c r="B1428" i="5"/>
  <c r="T1428" i="5"/>
  <c r="B1429" i="5"/>
  <c r="T1429" i="5" s="1"/>
  <c r="B1430" i="5"/>
  <c r="T1430" i="5" s="1"/>
  <c r="B1431" i="5"/>
  <c r="T1431" i="5" s="1"/>
  <c r="B1432" i="5"/>
  <c r="T1432" i="5" s="1"/>
  <c r="B1433" i="5"/>
  <c r="T1433" i="5" s="1"/>
  <c r="B1434" i="5"/>
  <c r="T1434" i="5"/>
  <c r="B1435" i="5"/>
  <c r="T1435" i="5" s="1"/>
  <c r="B1436" i="5"/>
  <c r="T1436" i="5"/>
  <c r="B1437" i="5"/>
  <c r="T1437" i="5" s="1"/>
  <c r="B1438" i="5"/>
  <c r="T1438" i="5"/>
  <c r="B1439" i="5"/>
  <c r="T1439" i="5" s="1"/>
  <c r="B1440" i="5"/>
  <c r="T1440" i="5" s="1"/>
  <c r="B1441" i="5"/>
  <c r="T1441" i="5" s="1"/>
  <c r="B1442" i="5"/>
  <c r="T1442" i="5"/>
  <c r="B1443" i="5"/>
  <c r="T1443" i="5" s="1"/>
  <c r="B1444" i="5"/>
  <c r="T1444" i="5"/>
  <c r="B1445" i="5"/>
  <c r="T1445" i="5" s="1"/>
  <c r="B1446" i="5"/>
  <c r="T1446" i="5" s="1"/>
  <c r="B1447" i="5"/>
  <c r="T1447" i="5" s="1"/>
  <c r="B1448" i="5"/>
  <c r="T1448" i="5" s="1"/>
  <c r="B1449" i="5"/>
  <c r="T1449" i="5" s="1"/>
  <c r="B1450" i="5"/>
  <c r="T1450" i="5"/>
  <c r="B1451" i="5"/>
  <c r="T1451" i="5" s="1"/>
  <c r="B1452" i="5"/>
  <c r="T1452" i="5"/>
  <c r="B1453" i="5"/>
  <c r="T1453" i="5" s="1"/>
  <c r="B1454" i="5"/>
  <c r="T1454" i="5"/>
  <c r="B1455" i="5"/>
  <c r="T1455" i="5" s="1"/>
  <c r="B1456" i="5"/>
  <c r="T1456" i="5" s="1"/>
  <c r="B1457" i="5"/>
  <c r="T1457" i="5" s="1"/>
  <c r="B1458" i="5"/>
  <c r="T1458" i="5" s="1"/>
  <c r="B1459" i="5"/>
  <c r="T1459" i="5" s="1"/>
  <c r="B1460" i="5"/>
  <c r="T1460" i="5"/>
  <c r="B1461" i="5"/>
  <c r="T1461" i="5" s="1"/>
  <c r="B1462" i="5"/>
  <c r="T1462" i="5" s="1"/>
  <c r="B1463" i="5"/>
  <c r="T1463" i="5" s="1"/>
  <c r="B1464" i="5"/>
  <c r="T1464" i="5" s="1"/>
  <c r="B1465" i="5"/>
  <c r="T1465" i="5" s="1"/>
  <c r="B1466" i="5"/>
  <c r="T1466" i="5"/>
  <c r="B1467" i="5"/>
  <c r="T1467" i="5" s="1"/>
  <c r="B1468" i="5"/>
  <c r="T1468" i="5" s="1"/>
  <c r="B1469" i="5"/>
  <c r="T1469" i="5" s="1"/>
  <c r="B1470" i="5"/>
  <c r="T1470" i="5" s="1"/>
  <c r="B1471" i="5"/>
  <c r="T1471" i="5" s="1"/>
  <c r="B1472" i="5"/>
  <c r="T1472" i="5" s="1"/>
  <c r="B1473" i="5"/>
  <c r="T1473" i="5" s="1"/>
  <c r="B1474" i="5"/>
  <c r="T1474" i="5" s="1"/>
  <c r="B1475" i="5"/>
  <c r="T1475" i="5" s="1"/>
  <c r="B1476" i="5"/>
  <c r="T1476" i="5"/>
  <c r="B1477" i="5"/>
  <c r="T1477" i="5" s="1"/>
  <c r="B1478" i="5"/>
  <c r="T1478" i="5" s="1"/>
  <c r="B1479" i="5"/>
  <c r="T1479" i="5" s="1"/>
  <c r="B1480" i="5"/>
  <c r="T1480" i="5" s="1"/>
  <c r="B1481" i="5"/>
  <c r="T1481" i="5" s="1"/>
  <c r="B1482" i="5"/>
  <c r="T1482" i="5" s="1"/>
  <c r="B1483" i="5"/>
  <c r="T1483" i="5" s="1"/>
  <c r="B1484" i="5"/>
  <c r="T1484" i="5"/>
  <c r="B1485" i="5"/>
  <c r="T1485" i="5" s="1"/>
  <c r="B1486" i="5"/>
  <c r="T1486" i="5" s="1"/>
  <c r="B1487" i="5"/>
  <c r="T1487" i="5" s="1"/>
  <c r="B1488" i="5"/>
  <c r="T1488" i="5" s="1"/>
  <c r="B1489" i="5"/>
  <c r="T1489" i="5" s="1"/>
  <c r="B1490" i="5"/>
  <c r="T1490" i="5" s="1"/>
  <c r="B1491" i="5"/>
  <c r="T1491" i="5" s="1"/>
  <c r="B1492" i="5"/>
  <c r="T1492" i="5"/>
  <c r="B1493" i="5"/>
  <c r="T1493" i="5" s="1"/>
  <c r="B1494" i="5"/>
  <c r="T1494" i="5"/>
  <c r="B1495" i="5"/>
  <c r="T1495" i="5" s="1"/>
  <c r="B1496" i="5"/>
  <c r="T1496" i="5" s="1"/>
  <c r="B1497" i="5"/>
  <c r="T1497" i="5" s="1"/>
  <c r="B1498" i="5"/>
  <c r="T1498" i="5" s="1"/>
  <c r="B1499" i="5"/>
  <c r="T1499" i="5" s="1"/>
  <c r="B1500" i="5"/>
  <c r="T1500" i="5"/>
  <c r="B1501" i="5"/>
  <c r="T1501" i="5" s="1"/>
  <c r="B1502" i="5"/>
  <c r="T1502" i="5"/>
  <c r="B1503" i="5"/>
  <c r="T1503" i="5" s="1"/>
  <c r="B1504" i="5"/>
  <c r="T1504" i="5" s="1"/>
  <c r="B1505" i="5"/>
  <c r="T1505" i="5" s="1"/>
  <c r="B1506" i="5"/>
  <c r="T1506" i="5"/>
  <c r="B1507" i="5"/>
  <c r="T1507" i="5" s="1"/>
  <c r="B1508" i="5"/>
  <c r="T1508" i="5"/>
  <c r="B1509" i="5"/>
  <c r="T1509" i="5" s="1"/>
  <c r="B1510" i="5"/>
  <c r="T1510" i="5"/>
  <c r="B1511" i="5"/>
  <c r="T1511" i="5" s="1"/>
  <c r="B1512" i="5"/>
  <c r="T1512" i="5" s="1"/>
  <c r="B1513" i="5"/>
  <c r="T1513" i="5" s="1"/>
  <c r="B1514" i="5"/>
  <c r="T1514" i="5"/>
  <c r="B1515" i="5"/>
  <c r="T1515" i="5" s="1"/>
  <c r="B1516" i="5"/>
  <c r="T1516" i="5" s="1"/>
  <c r="B1517" i="5"/>
  <c r="T1517" i="5" s="1"/>
  <c r="B1518" i="5"/>
  <c r="T1518" i="5"/>
  <c r="B1519" i="5"/>
  <c r="T1519" i="5" s="1"/>
  <c r="B1520" i="5"/>
  <c r="T1520" i="5" s="1"/>
  <c r="B1521" i="5"/>
  <c r="T1521" i="5" s="1"/>
  <c r="B1522" i="5"/>
  <c r="T1522" i="5"/>
  <c r="B1523" i="5"/>
  <c r="T1523" i="5" s="1"/>
  <c r="B1524" i="5"/>
  <c r="T1524" i="5"/>
  <c r="B1525" i="5"/>
  <c r="T1525" i="5" s="1"/>
  <c r="B1526" i="5"/>
  <c r="T1526" i="5" s="1"/>
  <c r="B1527" i="5"/>
  <c r="T1527" i="5" s="1"/>
  <c r="B1528" i="5"/>
  <c r="T1528" i="5" s="1"/>
  <c r="B1529" i="5"/>
  <c r="T1529" i="5" s="1"/>
  <c r="B1530" i="5"/>
  <c r="T1530" i="5"/>
  <c r="B1531" i="5"/>
  <c r="T1531" i="5" s="1"/>
  <c r="B1532" i="5"/>
  <c r="T1532" i="5" s="1"/>
  <c r="B1533" i="5"/>
  <c r="T1533" i="5" s="1"/>
  <c r="B1534" i="5"/>
  <c r="T1534" i="5"/>
  <c r="B1535" i="5"/>
  <c r="T1535" i="5" s="1"/>
  <c r="B1536" i="5"/>
  <c r="T1536" i="5" s="1"/>
  <c r="B1537" i="5"/>
  <c r="T1537" i="5" s="1"/>
  <c r="B1538" i="5"/>
  <c r="T1538" i="5" s="1"/>
  <c r="B1539" i="5"/>
  <c r="T1539" i="5" s="1"/>
  <c r="B1540" i="5"/>
  <c r="T1540" i="5" s="1"/>
  <c r="B1541" i="5"/>
  <c r="T1541" i="5" s="1"/>
  <c r="B1542" i="5"/>
  <c r="T1542" i="5"/>
  <c r="B1543" i="5"/>
  <c r="T1543" i="5" s="1"/>
  <c r="B1544" i="5"/>
  <c r="T1544" i="5" s="1"/>
  <c r="B1545" i="5"/>
  <c r="T1545" i="5" s="1"/>
  <c r="B1546" i="5"/>
  <c r="T1546" i="5"/>
  <c r="B1547" i="5"/>
  <c r="T1547" i="5" s="1"/>
  <c r="B1548" i="5"/>
  <c r="T1548" i="5" s="1"/>
  <c r="B1549" i="5"/>
  <c r="T1549" i="5" s="1"/>
  <c r="B1550" i="5"/>
  <c r="T1550" i="5"/>
  <c r="B1551" i="5"/>
  <c r="T1551" i="5" s="1"/>
  <c r="B1552" i="5"/>
  <c r="T1552" i="5" s="1"/>
  <c r="B1553" i="5"/>
  <c r="T1553" i="5" s="1"/>
  <c r="B1554" i="5"/>
  <c r="T1554" i="5"/>
  <c r="B1555" i="5"/>
  <c r="T1555" i="5" s="1"/>
  <c r="B1556" i="5"/>
  <c r="T1556" i="5" s="1"/>
  <c r="B1557" i="5"/>
  <c r="T1557" i="5" s="1"/>
  <c r="B1558" i="5"/>
  <c r="T1558" i="5"/>
  <c r="B1559" i="5"/>
  <c r="T1559" i="5" s="1"/>
  <c r="B1560" i="5"/>
  <c r="T1560" i="5" s="1"/>
  <c r="B1561" i="5"/>
  <c r="T1561" i="5" s="1"/>
  <c r="B1562" i="5"/>
  <c r="T1562" i="5"/>
  <c r="B1563" i="5"/>
  <c r="T1563" i="5" s="1"/>
  <c r="B1564" i="5"/>
  <c r="T1564" i="5"/>
  <c r="B1565" i="5"/>
  <c r="T1565" i="5" s="1"/>
  <c r="B1566" i="5"/>
  <c r="T1566" i="5"/>
  <c r="B1567" i="5"/>
  <c r="T1567" i="5" s="1"/>
  <c r="B1568" i="5"/>
  <c r="T1568" i="5" s="1"/>
  <c r="B1569" i="5"/>
  <c r="T1569" i="5" s="1"/>
  <c r="B1570" i="5"/>
  <c r="T1570" i="5"/>
  <c r="B1571" i="5"/>
  <c r="T1571" i="5" s="1"/>
  <c r="B1572" i="5"/>
  <c r="T1572" i="5"/>
  <c r="B1573" i="5"/>
  <c r="T1573" i="5" s="1"/>
  <c r="B1574" i="5"/>
  <c r="T1574" i="5" s="1"/>
  <c r="B1575" i="5"/>
  <c r="T1575" i="5" s="1"/>
  <c r="B1576" i="5"/>
  <c r="T1576" i="5" s="1"/>
  <c r="B1577" i="5"/>
  <c r="T1577" i="5" s="1"/>
  <c r="B1578" i="5"/>
  <c r="T1578" i="5"/>
  <c r="B1579" i="5"/>
  <c r="T1579" i="5" s="1"/>
  <c r="B1580" i="5"/>
  <c r="T1580" i="5"/>
  <c r="B1581" i="5"/>
  <c r="T1581" i="5" s="1"/>
  <c r="B1582" i="5"/>
  <c r="T1582" i="5"/>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c r="B1595" i="5"/>
  <c r="T1595" i="5" s="1"/>
  <c r="B1596" i="5"/>
  <c r="T1596" i="5" s="1"/>
  <c r="B1597" i="5"/>
  <c r="T1597" i="5" s="1"/>
  <c r="B1598" i="5"/>
  <c r="T1598" i="5" s="1"/>
  <c r="B1599" i="5"/>
  <c r="T1599" i="5" s="1"/>
  <c r="B1600" i="5"/>
  <c r="T1600" i="5" s="1"/>
  <c r="B1601" i="5"/>
  <c r="T1601" i="5" s="1"/>
  <c r="B1602" i="5"/>
  <c r="T1602" i="5" s="1"/>
  <c r="B1603" i="5"/>
  <c r="T1603" i="5" s="1"/>
  <c r="B1604" i="5"/>
  <c r="T1604" i="5"/>
  <c r="B1605" i="5"/>
  <c r="T1605" i="5" s="1"/>
  <c r="B1606" i="5"/>
  <c r="T1606" i="5"/>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c r="B1619" i="5"/>
  <c r="T1619" i="5" s="1"/>
  <c r="B1620" i="5"/>
  <c r="T1620" i="5"/>
  <c r="B1621" i="5"/>
  <c r="T1621" i="5" s="1"/>
  <c r="B1622" i="5"/>
  <c r="T1622" i="5"/>
  <c r="B1623" i="5"/>
  <c r="T1623" i="5" s="1"/>
  <c r="B1624" i="5"/>
  <c r="T1624" i="5" s="1"/>
  <c r="B1625" i="5"/>
  <c r="T1625" i="5" s="1"/>
  <c r="B1626" i="5"/>
  <c r="T1626" i="5" s="1"/>
  <c r="B1627" i="5"/>
  <c r="T1627" i="5" s="1"/>
  <c r="B1628" i="5"/>
  <c r="T1628" i="5"/>
  <c r="B1629" i="5"/>
  <c r="T1629" i="5" s="1"/>
  <c r="B1630" i="5"/>
  <c r="T1630" i="5" s="1"/>
  <c r="B1631" i="5"/>
  <c r="T1631" i="5" s="1"/>
  <c r="B1632" i="5"/>
  <c r="T1632" i="5" s="1"/>
  <c r="B1633" i="5"/>
  <c r="T1633" i="5" s="1"/>
  <c r="B1634" i="5"/>
  <c r="T1634" i="5"/>
  <c r="B1635" i="5"/>
  <c r="T1635" i="5" s="1"/>
  <c r="B1636" i="5"/>
  <c r="T1636" i="5"/>
  <c r="B1637" i="5"/>
  <c r="T1637" i="5" s="1"/>
  <c r="B1638" i="5"/>
  <c r="T1638" i="5"/>
  <c r="B1639" i="5"/>
  <c r="T1639" i="5" s="1"/>
  <c r="B1640" i="5"/>
  <c r="T1640" i="5" s="1"/>
  <c r="B1641" i="5"/>
  <c r="T1641" i="5" s="1"/>
  <c r="B1642" i="5"/>
  <c r="T1642" i="5" s="1"/>
  <c r="B1643" i="5"/>
  <c r="T1643" i="5" s="1"/>
  <c r="B1644" i="5"/>
  <c r="T1644" i="5"/>
  <c r="B1645" i="5"/>
  <c r="T1645" i="5" s="1"/>
  <c r="B1646" i="5"/>
  <c r="T1646" i="5" s="1"/>
  <c r="B1647" i="5"/>
  <c r="T1647" i="5" s="1"/>
  <c r="B1648" i="5"/>
  <c r="T1648" i="5" s="1"/>
  <c r="B1649" i="5"/>
  <c r="T1649" i="5" s="1"/>
  <c r="B1650" i="5"/>
  <c r="T1650" i="5"/>
  <c r="B1651" i="5"/>
  <c r="T1651" i="5" s="1"/>
  <c r="B1652" i="5"/>
  <c r="T1652" i="5"/>
  <c r="B1653" i="5"/>
  <c r="T1653" i="5" s="1"/>
  <c r="B1654" i="5"/>
  <c r="T1654" i="5"/>
  <c r="B1655" i="5"/>
  <c r="T1655" i="5" s="1"/>
  <c r="B1656" i="5"/>
  <c r="T1656" i="5" s="1"/>
  <c r="B1657" i="5"/>
  <c r="T1657" i="5" s="1"/>
  <c r="B1658" i="5"/>
  <c r="T1658" i="5" s="1"/>
  <c r="B1659" i="5"/>
  <c r="T1659" i="5" s="1"/>
  <c r="B1660" i="5"/>
  <c r="T1660" i="5"/>
  <c r="B1661" i="5"/>
  <c r="T1661" i="5" s="1"/>
  <c r="B1662" i="5"/>
  <c r="T1662" i="5"/>
  <c r="B1663" i="5"/>
  <c r="T1663" i="5" s="1"/>
  <c r="B1664" i="5"/>
  <c r="T1664" i="5" s="1"/>
  <c r="B1665" i="5"/>
  <c r="T1665" i="5" s="1"/>
  <c r="B1666" i="5"/>
  <c r="T1666" i="5"/>
  <c r="B1667" i="5"/>
  <c r="T1667" i="5" s="1"/>
  <c r="B1668" i="5"/>
  <c r="T1668" i="5" s="1"/>
  <c r="B1669" i="5"/>
  <c r="T1669" i="5" s="1"/>
  <c r="B1670" i="5"/>
  <c r="T1670" i="5" s="1"/>
  <c r="B1671" i="5"/>
  <c r="T1671" i="5" s="1"/>
  <c r="B1672" i="5"/>
  <c r="T1672" i="5" s="1"/>
  <c r="B1673" i="5"/>
  <c r="T1673" i="5" s="1"/>
  <c r="B1674" i="5"/>
  <c r="T1674" i="5"/>
  <c r="B1675" i="5"/>
  <c r="T1675" i="5" s="1"/>
  <c r="B1676" i="5"/>
  <c r="T1676" i="5"/>
  <c r="B1677" i="5"/>
  <c r="T1677" i="5" s="1"/>
  <c r="B1678" i="5"/>
  <c r="T1678" i="5"/>
  <c r="B1679" i="5"/>
  <c r="T1679" i="5" s="1"/>
  <c r="B1680" i="5"/>
  <c r="T1680" i="5" s="1"/>
  <c r="B1681" i="5"/>
  <c r="T1681" i="5" s="1"/>
  <c r="B1682" i="5"/>
  <c r="T1682" i="5" s="1"/>
  <c r="B1683" i="5"/>
  <c r="T1683" i="5" s="1"/>
  <c r="B1684" i="5"/>
  <c r="T1684" i="5" s="1"/>
  <c r="B1685" i="5"/>
  <c r="T1685" i="5" s="1"/>
  <c r="B1686" i="5"/>
  <c r="T1686" i="5"/>
  <c r="B1687" i="5"/>
  <c r="T1687" i="5" s="1"/>
  <c r="B1688" i="5"/>
  <c r="T1688" i="5" s="1"/>
  <c r="B1689" i="5"/>
  <c r="T1689" i="5" s="1"/>
  <c r="B1690" i="5"/>
  <c r="T1690" i="5"/>
  <c r="B1691" i="5"/>
  <c r="T1691" i="5" s="1"/>
  <c r="B1692" i="5"/>
  <c r="T1692" i="5"/>
  <c r="B1693" i="5"/>
  <c r="T1693" i="5" s="1"/>
  <c r="B1694" i="5"/>
  <c r="T1694" i="5"/>
  <c r="B1695" i="5"/>
  <c r="T1695" i="5" s="1"/>
  <c r="B1696" i="5"/>
  <c r="T1696" i="5" s="1"/>
  <c r="B1697" i="5"/>
  <c r="T1697" i="5" s="1"/>
  <c r="B1698" i="5"/>
  <c r="T1698" i="5"/>
  <c r="B1699" i="5"/>
  <c r="T1699" i="5"/>
  <c r="B1700" i="5"/>
  <c r="T1700" i="5"/>
  <c r="B1701" i="5"/>
  <c r="T1701" i="5" s="1"/>
  <c r="B1702" i="5"/>
  <c r="T1702" i="5" s="1"/>
  <c r="B1703" i="5"/>
  <c r="T1703" i="5" s="1"/>
  <c r="B1704" i="5"/>
  <c r="T1704" i="5" s="1"/>
  <c r="B1705" i="5"/>
  <c r="T1705" i="5" s="1"/>
  <c r="B1706" i="5"/>
  <c r="T1706" i="5"/>
  <c r="B1707" i="5"/>
  <c r="T1707" i="5"/>
  <c r="B1708" i="5"/>
  <c r="T1708" i="5"/>
  <c r="B1709" i="5"/>
  <c r="T1709" i="5" s="1"/>
  <c r="B1710" i="5"/>
  <c r="T1710" i="5" s="1"/>
  <c r="B1711" i="5"/>
  <c r="T1711" i="5" s="1"/>
  <c r="B1712" i="5"/>
  <c r="T1712" i="5" s="1"/>
  <c r="B1713" i="5"/>
  <c r="T1713" i="5" s="1"/>
  <c r="B1714" i="5"/>
  <c r="T1714" i="5"/>
  <c r="B1715" i="5"/>
  <c r="T1715" i="5" s="1"/>
  <c r="B1716" i="5"/>
  <c r="T1716" i="5"/>
  <c r="B1717" i="5"/>
  <c r="T1717" i="5" s="1"/>
  <c r="B1718" i="5"/>
  <c r="T1718" i="5" s="1"/>
  <c r="B1719" i="5"/>
  <c r="T1719" i="5" s="1"/>
  <c r="B1720" i="5"/>
  <c r="T1720" i="5" s="1"/>
  <c r="B1721" i="5"/>
  <c r="T1721" i="5" s="1"/>
  <c r="B1722" i="5"/>
  <c r="T1722" i="5"/>
  <c r="B1723" i="5"/>
  <c r="T1723" i="5"/>
  <c r="B1724" i="5"/>
  <c r="T1724" i="5"/>
  <c r="B1725" i="5"/>
  <c r="T1725" i="5" s="1"/>
  <c r="B1726" i="5"/>
  <c r="T1726" i="5"/>
  <c r="B1727" i="5"/>
  <c r="T1727" i="5" s="1"/>
  <c r="B1728" i="5"/>
  <c r="T1728" i="5" s="1"/>
  <c r="B1729" i="5"/>
  <c r="T1729" i="5" s="1"/>
  <c r="B1730" i="5"/>
  <c r="T1730" i="5"/>
  <c r="B1731" i="5"/>
  <c r="T1731" i="5" s="1"/>
  <c r="B1732" i="5"/>
  <c r="T1732" i="5"/>
  <c r="B1733" i="5"/>
  <c r="T1733" i="5" s="1"/>
  <c r="B1734" i="5"/>
  <c r="T1734" i="5" s="1"/>
  <c r="B1735" i="5"/>
  <c r="T1735" i="5" s="1"/>
  <c r="B1736" i="5"/>
  <c r="T1736" i="5" s="1"/>
  <c r="B1737" i="5"/>
  <c r="T1737" i="5" s="1"/>
  <c r="B1738" i="5"/>
  <c r="T1738" i="5"/>
  <c r="B1739" i="5"/>
  <c r="T1739" i="5" s="1"/>
  <c r="B1740" i="5"/>
  <c r="T1740" i="5" s="1"/>
  <c r="B1741" i="5"/>
  <c r="T1741" i="5" s="1"/>
  <c r="B1742" i="5"/>
  <c r="T1742" i="5" s="1"/>
  <c r="B1743" i="5"/>
  <c r="T1743" i="5" s="1"/>
  <c r="B1744" i="5"/>
  <c r="T1744" i="5" s="1"/>
  <c r="B1745" i="5"/>
  <c r="T1745" i="5" s="1"/>
  <c r="B1746" i="5"/>
  <c r="T1746" i="5"/>
  <c r="B1747" i="5"/>
  <c r="T1747" i="5" s="1"/>
  <c r="B1748" i="5"/>
  <c r="T1748" i="5"/>
  <c r="B1749" i="5"/>
  <c r="T1749" i="5" s="1"/>
  <c r="B1750" i="5"/>
  <c r="T1750" i="5"/>
  <c r="B1751" i="5"/>
  <c r="T1751" i="5" s="1"/>
  <c r="B1752" i="5"/>
  <c r="T1752" i="5" s="1"/>
  <c r="B1753" i="5"/>
  <c r="T1753" i="5" s="1"/>
  <c r="B1754" i="5"/>
  <c r="T1754" i="5"/>
  <c r="B1755" i="5"/>
  <c r="T1755" i="5" s="1"/>
  <c r="B1756" i="5"/>
  <c r="T1756" i="5"/>
  <c r="B1757" i="5"/>
  <c r="T1757" i="5" s="1"/>
  <c r="B1758" i="5"/>
  <c r="T1758" i="5" s="1"/>
  <c r="B1759" i="5"/>
  <c r="T1759" i="5" s="1"/>
  <c r="B1760" i="5"/>
  <c r="T1760" i="5" s="1"/>
  <c r="B1761" i="5"/>
  <c r="T1761" i="5" s="1"/>
  <c r="B1762" i="5"/>
  <c r="T1762" i="5"/>
  <c r="B1763" i="5"/>
  <c r="T1763" i="5" s="1"/>
  <c r="B1764" i="5"/>
  <c r="T1764" i="5"/>
  <c r="B1765" i="5"/>
  <c r="T1765" i="5" s="1"/>
  <c r="B1766" i="5"/>
  <c r="T1766" i="5" s="1"/>
  <c r="B1767" i="5"/>
  <c r="T1767" i="5" s="1"/>
  <c r="B1768" i="5"/>
  <c r="T1768" i="5" s="1"/>
  <c r="B1769" i="5"/>
  <c r="T1769" i="5" s="1"/>
  <c r="B1770" i="5"/>
  <c r="T1770" i="5"/>
  <c r="B1771" i="5"/>
  <c r="T1771" i="5" s="1"/>
  <c r="B1772" i="5"/>
  <c r="T1772" i="5"/>
  <c r="B1773" i="5"/>
  <c r="T1773" i="5" s="1"/>
  <c r="B1774" i="5"/>
  <c r="T1774" i="5" s="1"/>
  <c r="B1775" i="5"/>
  <c r="T1775" i="5" s="1"/>
  <c r="B1776" i="5"/>
  <c r="T1776" i="5" s="1"/>
  <c r="B1777" i="5"/>
  <c r="T1777" i="5" s="1"/>
  <c r="B1778" i="5"/>
  <c r="T1778" i="5"/>
  <c r="B1779" i="5"/>
  <c r="T1779" i="5" s="1"/>
  <c r="B1780" i="5"/>
  <c r="T1780" i="5"/>
  <c r="B1781" i="5"/>
  <c r="T1781" i="5" s="1"/>
  <c r="B1782" i="5"/>
  <c r="T1782" i="5" s="1"/>
  <c r="B1783" i="5"/>
  <c r="T1783" i="5" s="1"/>
  <c r="B1784" i="5"/>
  <c r="T1784" i="5" s="1"/>
  <c r="B1785" i="5"/>
  <c r="T1785" i="5" s="1"/>
  <c r="B1786" i="5"/>
  <c r="T1786" i="5"/>
  <c r="B1787" i="5"/>
  <c r="T1787" i="5"/>
  <c r="B1788" i="5"/>
  <c r="T1788" i="5"/>
  <c r="B1789" i="5"/>
  <c r="T1789" i="5" s="1"/>
  <c r="B1790" i="5"/>
  <c r="T1790" i="5" s="1"/>
  <c r="B1791" i="5"/>
  <c r="T1791" i="5" s="1"/>
  <c r="B1792" i="5"/>
  <c r="T1792" i="5" s="1"/>
  <c r="B1793" i="5"/>
  <c r="T1793" i="5" s="1"/>
  <c r="B1794" i="5"/>
  <c r="T1794" i="5"/>
  <c r="B1795" i="5"/>
  <c r="T1795" i="5"/>
  <c r="B1796" i="5"/>
  <c r="T1796" i="5"/>
  <c r="B1797" i="5"/>
  <c r="T1797" i="5" s="1"/>
  <c r="B1798" i="5"/>
  <c r="T1798" i="5" s="1"/>
  <c r="B1799" i="5"/>
  <c r="T1799" i="5" s="1"/>
  <c r="B1800" i="5"/>
  <c r="T1800" i="5" s="1"/>
  <c r="B1801" i="5"/>
  <c r="T1801" i="5" s="1"/>
  <c r="B1802" i="5"/>
  <c r="T1802" i="5"/>
  <c r="B1803" i="5"/>
  <c r="T1803" i="5" s="1"/>
  <c r="B1804" i="5"/>
  <c r="T1804" i="5" s="1"/>
  <c r="B1805" i="5"/>
  <c r="T1805" i="5" s="1"/>
  <c r="B1806" i="5"/>
  <c r="T1806" i="5" s="1"/>
  <c r="B1807" i="5"/>
  <c r="T1807" i="5" s="1"/>
  <c r="B1808" i="5"/>
  <c r="T1808" i="5" s="1"/>
  <c r="B1809" i="5"/>
  <c r="T1809" i="5" s="1"/>
  <c r="B1810" i="5"/>
  <c r="T1810" i="5"/>
  <c r="B1811" i="5"/>
  <c r="T1811" i="5" s="1"/>
  <c r="B1812" i="5"/>
  <c r="T1812" i="5"/>
  <c r="B1813" i="5"/>
  <c r="T1813" i="5" s="1"/>
  <c r="B1814" i="5"/>
  <c r="T1814" i="5" s="1"/>
  <c r="B1815" i="5"/>
  <c r="T1815" i="5" s="1"/>
  <c r="B1816" i="5"/>
  <c r="T1816" i="5" s="1"/>
  <c r="B1817" i="5"/>
  <c r="T1817" i="5" s="1"/>
  <c r="B1818" i="5"/>
  <c r="T1818" i="5"/>
  <c r="B1819" i="5"/>
  <c r="T1819" i="5"/>
  <c r="B1820" i="5"/>
  <c r="T1820" i="5"/>
  <c r="B1821" i="5"/>
  <c r="T1821" i="5" s="1"/>
  <c r="B1822" i="5"/>
  <c r="T1822" i="5"/>
  <c r="B1823" i="5"/>
  <c r="T1823" i="5" s="1"/>
  <c r="B1824" i="5"/>
  <c r="T1824" i="5" s="1"/>
  <c r="B1825" i="5"/>
  <c r="T1825" i="5"/>
  <c r="B1826" i="5"/>
  <c r="T1826" i="5" s="1"/>
  <c r="B1827" i="5"/>
  <c r="T1827" i="5" s="1"/>
  <c r="B1828" i="5"/>
  <c r="T1828" i="5" s="1"/>
  <c r="B1829" i="5"/>
  <c r="T1829" i="5" s="1"/>
  <c r="B1830" i="5"/>
  <c r="T1830" i="5" s="1"/>
  <c r="B1831" i="5"/>
  <c r="T1831" i="5" s="1"/>
  <c r="B1832" i="5"/>
  <c r="T1832" i="5" s="1"/>
  <c r="B1833" i="5"/>
  <c r="T1833" i="5"/>
  <c r="B1834" i="5"/>
  <c r="T1834" i="5" s="1"/>
  <c r="B1835" i="5"/>
  <c r="T1835" i="5" s="1"/>
  <c r="B1836" i="5"/>
  <c r="T1836" i="5" s="1"/>
  <c r="B1837" i="5"/>
  <c r="T1837" i="5" s="1"/>
  <c r="B1838" i="5"/>
  <c r="T1838" i="5" s="1"/>
  <c r="B1839" i="5"/>
  <c r="T1839" i="5" s="1"/>
  <c r="B1840" i="5"/>
  <c r="T1840" i="5" s="1"/>
  <c r="B1841" i="5"/>
  <c r="T1841" i="5"/>
  <c r="B1842" i="5"/>
  <c r="T1842" i="5" s="1"/>
  <c r="B1843" i="5"/>
  <c r="T1843" i="5"/>
  <c r="B1844" i="5"/>
  <c r="T1844" i="5" s="1"/>
  <c r="B1845" i="5"/>
  <c r="T1845" i="5" s="1"/>
  <c r="B1846" i="5"/>
  <c r="T1846" i="5" s="1"/>
  <c r="B1847" i="5"/>
  <c r="T1847" i="5" s="1"/>
  <c r="B1848" i="5"/>
  <c r="T1848" i="5" s="1"/>
  <c r="B1849" i="5"/>
  <c r="T1849" i="5"/>
  <c r="B1850" i="5"/>
  <c r="T1850" i="5" s="1"/>
  <c r="B1851" i="5"/>
  <c r="T1851" i="5" s="1"/>
  <c r="B1852" i="5"/>
  <c r="T1852" i="5" s="1"/>
  <c r="B1853" i="5"/>
  <c r="T1853" i="5" s="1"/>
  <c r="B1854" i="5"/>
  <c r="T1854" i="5" s="1"/>
  <c r="B1855" i="5"/>
  <c r="T1855" i="5" s="1"/>
  <c r="B1856" i="5"/>
  <c r="T1856" i="5" s="1"/>
  <c r="B1857" i="5"/>
  <c r="T1857" i="5"/>
  <c r="B1858" i="5"/>
  <c r="T1858" i="5" s="1"/>
  <c r="B1859" i="5"/>
  <c r="T1859" i="5"/>
  <c r="B1860" i="5"/>
  <c r="T1860" i="5" s="1"/>
  <c r="B1861" i="5"/>
  <c r="T1861" i="5" s="1"/>
  <c r="B1862" i="5"/>
  <c r="T1862" i="5" s="1"/>
  <c r="B1863" i="5"/>
  <c r="T1863" i="5" s="1"/>
  <c r="B1864" i="5"/>
  <c r="T1864" i="5" s="1"/>
  <c r="B1865" i="5"/>
  <c r="T1865" i="5"/>
  <c r="B1866" i="5"/>
  <c r="T1866" i="5" s="1"/>
  <c r="B1867" i="5"/>
  <c r="T1867" i="5" s="1"/>
  <c r="B1868" i="5"/>
  <c r="T1868" i="5" s="1"/>
  <c r="B1869" i="5"/>
  <c r="T1869" i="5" s="1"/>
  <c r="B1870" i="5"/>
  <c r="T1870" i="5" s="1"/>
  <c r="B1871" i="5"/>
  <c r="T1871" i="5" s="1"/>
  <c r="B1872" i="5"/>
  <c r="T1872" i="5" s="1"/>
  <c r="B1873" i="5"/>
  <c r="T1873" i="5"/>
  <c r="B1874" i="5"/>
  <c r="T1874" i="5" s="1"/>
  <c r="B1875" i="5"/>
  <c r="T1875" i="5" s="1"/>
  <c r="B1876" i="5"/>
  <c r="T1876" i="5" s="1"/>
  <c r="B1877" i="5"/>
  <c r="T1877" i="5" s="1"/>
  <c r="B1878" i="5"/>
  <c r="T1878" i="5" s="1"/>
  <c r="B1879" i="5"/>
  <c r="T1879" i="5" s="1"/>
  <c r="B1880" i="5"/>
  <c r="T1880" i="5" s="1"/>
  <c r="B1881" i="5"/>
  <c r="T1881" i="5"/>
  <c r="B1882" i="5"/>
  <c r="T1882" i="5" s="1"/>
  <c r="B1883" i="5"/>
  <c r="T1883" i="5"/>
  <c r="B1884" i="5"/>
  <c r="T1884" i="5" s="1"/>
  <c r="B1885" i="5"/>
  <c r="T1885" i="5" s="1"/>
  <c r="B1886" i="5"/>
  <c r="T1886" i="5" s="1"/>
  <c r="B1887" i="5"/>
  <c r="T1887" i="5" s="1"/>
  <c r="B1888" i="5"/>
  <c r="T1888" i="5" s="1"/>
  <c r="B1889" i="5"/>
  <c r="T1889" i="5"/>
  <c r="B1890" i="5"/>
  <c r="T1890" i="5" s="1"/>
  <c r="B1891" i="5"/>
  <c r="T1891" i="5" s="1"/>
  <c r="B1892" i="5"/>
  <c r="T1892" i="5" s="1"/>
  <c r="B1893" i="5"/>
  <c r="T1893" i="5" s="1"/>
  <c r="B1894" i="5"/>
  <c r="T1894" i="5" s="1"/>
  <c r="B1895" i="5"/>
  <c r="T1895" i="5" s="1"/>
  <c r="B1896" i="5"/>
  <c r="T1896" i="5" s="1"/>
  <c r="B1897" i="5"/>
  <c r="T1897" i="5"/>
  <c r="B1898" i="5"/>
  <c r="T1898" i="5" s="1"/>
  <c r="B1899" i="5"/>
  <c r="T1899" i="5" s="1"/>
  <c r="B1900" i="5"/>
  <c r="T1900" i="5" s="1"/>
  <c r="B1901" i="5"/>
  <c r="T1901" i="5" s="1"/>
  <c r="B1902" i="5"/>
  <c r="T1902" i="5" s="1"/>
  <c r="B1903" i="5"/>
  <c r="T1903" i="5" s="1"/>
  <c r="B1904" i="5"/>
  <c r="T1904" i="5" s="1"/>
  <c r="B1905" i="5"/>
  <c r="T1905" i="5"/>
  <c r="B1906" i="5"/>
  <c r="T1906" i="5" s="1"/>
  <c r="B1907" i="5"/>
  <c r="T1907" i="5"/>
  <c r="B1908" i="5"/>
  <c r="T1908" i="5" s="1"/>
  <c r="B1909" i="5"/>
  <c r="T1909" i="5" s="1"/>
  <c r="B1910" i="5"/>
  <c r="T1910" i="5" s="1"/>
  <c r="B1911" i="5"/>
  <c r="T1911" i="5" s="1"/>
  <c r="B1912" i="5"/>
  <c r="T1912" i="5" s="1"/>
  <c r="B1913" i="5"/>
  <c r="T1913" i="5"/>
  <c r="B1914" i="5"/>
  <c r="T1914" i="5" s="1"/>
  <c r="B1915" i="5"/>
  <c r="T1915" i="5" s="1"/>
  <c r="B1916" i="5"/>
  <c r="T1916" i="5" s="1"/>
  <c r="B1917" i="5"/>
  <c r="T1917" i="5" s="1"/>
  <c r="B1918" i="5"/>
  <c r="T1918" i="5" s="1"/>
  <c r="B1919" i="5"/>
  <c r="T1919" i="5" s="1"/>
  <c r="B1920" i="5"/>
  <c r="T1920" i="5" s="1"/>
  <c r="B1921" i="5"/>
  <c r="T1921" i="5"/>
  <c r="B1922" i="5"/>
  <c r="T1922" i="5" s="1"/>
  <c r="B1923" i="5"/>
  <c r="T1923" i="5"/>
  <c r="B1924" i="5"/>
  <c r="T1924" i="5" s="1"/>
  <c r="B1925" i="5"/>
  <c r="T1925" i="5" s="1"/>
  <c r="B1926" i="5"/>
  <c r="T1926" i="5" s="1"/>
  <c r="B1927" i="5"/>
  <c r="T1927" i="5" s="1"/>
  <c r="B1928" i="5"/>
  <c r="T1928" i="5" s="1"/>
  <c r="B1929" i="5"/>
  <c r="T1929" i="5"/>
  <c r="B1930" i="5"/>
  <c r="T1930" i="5" s="1"/>
  <c r="B1931" i="5"/>
  <c r="T1931" i="5" s="1"/>
  <c r="B1932" i="5"/>
  <c r="T1932" i="5" s="1"/>
  <c r="B1933" i="5"/>
  <c r="T1933" i="5" s="1"/>
  <c r="B1934" i="5"/>
  <c r="T1934" i="5" s="1"/>
  <c r="B1935" i="5"/>
  <c r="T1935" i="5" s="1"/>
  <c r="B1936" i="5"/>
  <c r="T1936" i="5" s="1"/>
  <c r="B1937" i="5"/>
  <c r="T1937" i="5"/>
  <c r="B1938" i="5"/>
  <c r="T1938" i="5" s="1"/>
  <c r="B1939" i="5"/>
  <c r="T1939" i="5" s="1"/>
  <c r="B1940" i="5"/>
  <c r="T1940" i="5" s="1"/>
  <c r="B1941" i="5"/>
  <c r="T1941" i="5" s="1"/>
  <c r="B1942" i="5"/>
  <c r="T1942" i="5" s="1"/>
  <c r="B1943" i="5"/>
  <c r="T1943" i="5" s="1"/>
  <c r="B1944" i="5"/>
  <c r="T1944" i="5" s="1"/>
  <c r="B1945" i="5"/>
  <c r="T1945" i="5"/>
  <c r="B1946" i="5"/>
  <c r="T1946" i="5" s="1"/>
  <c r="B1947" i="5"/>
  <c r="T1947" i="5"/>
  <c r="B1948" i="5"/>
  <c r="T1948" i="5" s="1"/>
  <c r="B1949" i="5"/>
  <c r="T1949" i="5" s="1"/>
  <c r="B1950" i="5"/>
  <c r="T1950" i="5" s="1"/>
  <c r="B1951" i="5"/>
  <c r="T1951" i="5" s="1"/>
  <c r="B1952" i="5"/>
  <c r="T1952" i="5" s="1"/>
  <c r="B1953" i="5"/>
  <c r="T1953" i="5"/>
  <c r="B1954" i="5"/>
  <c r="T1954" i="5"/>
  <c r="B1955" i="5"/>
  <c r="T1955" i="5" s="1"/>
  <c r="B1956" i="5"/>
  <c r="T1956" i="5" s="1"/>
  <c r="B1957" i="5"/>
  <c r="T1957" i="5" s="1"/>
  <c r="B1958" i="5"/>
  <c r="T1958" i="5" s="1"/>
  <c r="B1959" i="5"/>
  <c r="T1959" i="5" s="1"/>
  <c r="B1960" i="5"/>
  <c r="T1960" i="5" s="1"/>
  <c r="B1961" i="5"/>
  <c r="T1961" i="5"/>
  <c r="B1962" i="5"/>
  <c r="T1962" i="5" s="1"/>
  <c r="B1963" i="5"/>
  <c r="T1963" i="5" s="1"/>
  <c r="B1964" i="5"/>
  <c r="T1964" i="5" s="1"/>
  <c r="B1965" i="5"/>
  <c r="T1965" i="5" s="1"/>
  <c r="B1966" i="5"/>
  <c r="T1966" i="5" s="1"/>
  <c r="B1967" i="5"/>
  <c r="T1967" i="5" s="1"/>
  <c r="B1968" i="5"/>
  <c r="T1968" i="5" s="1"/>
  <c r="B1969" i="5"/>
  <c r="T1969" i="5"/>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c r="B1986" i="5"/>
  <c r="T1986" i="5"/>
  <c r="B1987" i="5"/>
  <c r="T1987" i="5"/>
  <c r="B1988" i="5"/>
  <c r="T1988" i="5" s="1"/>
  <c r="B1989" i="5"/>
  <c r="T1989" i="5" s="1"/>
  <c r="B1990" i="5"/>
  <c r="T1990" i="5" s="1"/>
  <c r="B1991" i="5"/>
  <c r="T1991" i="5" s="1"/>
  <c r="B1992" i="5"/>
  <c r="T1992" i="5" s="1"/>
  <c r="B1993" i="5"/>
  <c r="T1993" i="5"/>
  <c r="B1994" i="5"/>
  <c r="T1994" i="5"/>
  <c r="B1995" i="5"/>
  <c r="T1995" i="5"/>
  <c r="B1996" i="5"/>
  <c r="T1996" i="5" s="1"/>
  <c r="B1997" i="5"/>
  <c r="T1997" i="5" s="1"/>
  <c r="B1998" i="5"/>
  <c r="T1998" i="5" s="1"/>
  <c r="B1999" i="5"/>
  <c r="T1999" i="5" s="1"/>
  <c r="B2000" i="5"/>
  <c r="T2000" i="5" s="1"/>
  <c r="B2001" i="5"/>
  <c r="T2001" i="5"/>
  <c r="B2002" i="5"/>
  <c r="T2002" i="5" s="1"/>
  <c r="B2003" i="5"/>
  <c r="T2003" i="5"/>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c r="B2020" i="5"/>
  <c r="T2020" i="5" s="1"/>
  <c r="B2021" i="5"/>
  <c r="T2021" i="5" s="1"/>
  <c r="B2022" i="5"/>
  <c r="T2022" i="5" s="1"/>
  <c r="B2023" i="5"/>
  <c r="T2023" i="5" s="1"/>
  <c r="B2024" i="5"/>
  <c r="T2024" i="5" s="1"/>
  <c r="B2025" i="5"/>
  <c r="T2025" i="5" s="1"/>
  <c r="B2026" i="5"/>
  <c r="T2026" i="5" s="1"/>
  <c r="B2027" i="5"/>
  <c r="T2027" i="5"/>
  <c r="B2028" i="5"/>
  <c r="T2028" i="5" s="1"/>
  <c r="B2029" i="5"/>
  <c r="T2029" i="5" s="1"/>
  <c r="B2030" i="5"/>
  <c r="T2030" i="5" s="1"/>
  <c r="B2031" i="5"/>
  <c r="T2031" i="5" s="1"/>
  <c r="B2032" i="5"/>
  <c r="T2032" i="5" s="1"/>
  <c r="B2033" i="5"/>
  <c r="T2033" i="5"/>
  <c r="B2034" i="5"/>
  <c r="T2034" i="5"/>
  <c r="B2035" i="5"/>
  <c r="T2035" i="5"/>
  <c r="B2036" i="5"/>
  <c r="T2036" i="5" s="1"/>
  <c r="B2037" i="5"/>
  <c r="T2037" i="5" s="1"/>
  <c r="B2038" i="5"/>
  <c r="T2038" i="5" s="1"/>
  <c r="B2039" i="5"/>
  <c r="T2039" i="5" s="1"/>
  <c r="B2040" i="5"/>
  <c r="T2040" i="5" s="1"/>
  <c r="B2041" i="5"/>
  <c r="T2041" i="5"/>
  <c r="B2042" i="5"/>
  <c r="T2042" i="5"/>
  <c r="B2043" i="5"/>
  <c r="T2043" i="5" s="1"/>
  <c r="B2044" i="5"/>
  <c r="T2044" i="5" s="1"/>
  <c r="B2045" i="5"/>
  <c r="T2045" i="5" s="1"/>
  <c r="B2046" i="5"/>
  <c r="T2046" i="5" s="1"/>
  <c r="B2047" i="5"/>
  <c r="T2047" i="5" s="1"/>
  <c r="B2048" i="5"/>
  <c r="T2048" i="5" s="1"/>
  <c r="B2049" i="5"/>
  <c r="T2049" i="5" s="1"/>
  <c r="B2050" i="5"/>
  <c r="T2050" i="5"/>
  <c r="B2051" i="5"/>
  <c r="T2051" i="5" s="1"/>
  <c r="B2052" i="5"/>
  <c r="T2052" i="5" s="1"/>
  <c r="B2053" i="5"/>
  <c r="T2053" i="5"/>
  <c r="B2054" i="5"/>
  <c r="T2054" i="5" s="1"/>
  <c r="B2055" i="5"/>
  <c r="T2055" i="5" s="1"/>
  <c r="B2056" i="5"/>
  <c r="T2056" i="5" s="1"/>
  <c r="B2057" i="5"/>
  <c r="T2057" i="5"/>
  <c r="B2058" i="5"/>
  <c r="T2058" i="5"/>
  <c r="B2059" i="5"/>
  <c r="T2059" i="5" s="1"/>
  <c r="B2060" i="5"/>
  <c r="T2060" i="5" s="1"/>
  <c r="B2061" i="5"/>
  <c r="T2061" i="5"/>
  <c r="B2062" i="5"/>
  <c r="T2062" i="5" s="1"/>
  <c r="B2063" i="5"/>
  <c r="T2063" i="5" s="1"/>
  <c r="B2064" i="5"/>
  <c r="T2064" i="5" s="1"/>
  <c r="B2065" i="5"/>
  <c r="T2065" i="5"/>
  <c r="B2066" i="5"/>
  <c r="T2066" i="5"/>
  <c r="B2067" i="5"/>
  <c r="T2067" i="5"/>
  <c r="B2068" i="5"/>
  <c r="T2068" i="5" s="1"/>
  <c r="B2069" i="5"/>
  <c r="T2069" i="5" s="1"/>
  <c r="B2070" i="5"/>
  <c r="T2070" i="5" s="1"/>
  <c r="B2071" i="5"/>
  <c r="T2071" i="5" s="1"/>
  <c r="B2072" i="5"/>
  <c r="T2072" i="5" s="1"/>
  <c r="B2073" i="5"/>
  <c r="T2073" i="5" s="1"/>
  <c r="B2074" i="5"/>
  <c r="T2074" i="5" s="1"/>
  <c r="B2075" i="5"/>
  <c r="T2075" i="5"/>
  <c r="B2076" i="5"/>
  <c r="T2076" i="5" s="1"/>
  <c r="B2077" i="5"/>
  <c r="T2077" i="5" s="1"/>
  <c r="B2078" i="5"/>
  <c r="T2078" i="5" s="1"/>
  <c r="B2079" i="5"/>
  <c r="T2079" i="5" s="1"/>
  <c r="B2080" i="5"/>
  <c r="T2080" i="5" s="1"/>
  <c r="B2081" i="5"/>
  <c r="T2081" i="5" s="1"/>
  <c r="B2082" i="5"/>
  <c r="T2082" i="5"/>
  <c r="B2083" i="5"/>
  <c r="T2083" i="5" s="1"/>
  <c r="B2084" i="5"/>
  <c r="T2084" i="5" s="1"/>
  <c r="B2085" i="5"/>
  <c r="T2085" i="5"/>
  <c r="B2086" i="5"/>
  <c r="T2086" i="5" s="1"/>
  <c r="B2087" i="5"/>
  <c r="T2087" i="5" s="1"/>
  <c r="B2088" i="5"/>
  <c r="T2088" i="5" s="1"/>
  <c r="B2089" i="5"/>
  <c r="T2089" i="5"/>
  <c r="B2090" i="5"/>
  <c r="T2090" i="5"/>
  <c r="B2091" i="5"/>
  <c r="T2091" i="5" s="1"/>
  <c r="B2092" i="5"/>
  <c r="T2092" i="5" s="1"/>
  <c r="B2093" i="5"/>
  <c r="T2093" i="5" s="1"/>
  <c r="B2094" i="5"/>
  <c r="T2094" i="5" s="1"/>
  <c r="B2095" i="5"/>
  <c r="T2095" i="5" s="1"/>
  <c r="B2096" i="5"/>
  <c r="T2096" i="5" s="1"/>
  <c r="B2097" i="5"/>
  <c r="T2097" i="5"/>
  <c r="B2098" i="5"/>
  <c r="T2098" i="5"/>
  <c r="B2099" i="5"/>
  <c r="T2099" i="5"/>
  <c r="B2100" i="5"/>
  <c r="T2100" i="5" s="1"/>
  <c r="B2101" i="5"/>
  <c r="T2101" i="5" s="1"/>
  <c r="B2102" i="5"/>
  <c r="T2102" i="5" s="1"/>
  <c r="B2103" i="5"/>
  <c r="T2103" i="5" s="1"/>
  <c r="B2104" i="5"/>
  <c r="T2104" i="5" s="1"/>
  <c r="B2105" i="5"/>
  <c r="T2105" i="5" s="1"/>
  <c r="B2106" i="5"/>
  <c r="T2106" i="5" s="1"/>
  <c r="B2107" i="5"/>
  <c r="T2107" i="5"/>
  <c r="B2108" i="5"/>
  <c r="T2108" i="5" s="1"/>
  <c r="B2109" i="5"/>
  <c r="T2109" i="5" s="1"/>
  <c r="B2110" i="5"/>
  <c r="T2110" i="5" s="1"/>
  <c r="B2111" i="5"/>
  <c r="T2111" i="5" s="1"/>
  <c r="B2112" i="5"/>
  <c r="T2112" i="5" s="1"/>
  <c r="B2113" i="5"/>
  <c r="T2113" i="5" s="1"/>
  <c r="B2114" i="5"/>
  <c r="T2114" i="5" s="1"/>
  <c r="B2115" i="5"/>
  <c r="T2115" i="5" s="1"/>
  <c r="B2116" i="5"/>
  <c r="T2116" i="5" s="1"/>
  <c r="B2117" i="5"/>
  <c r="T2117" i="5"/>
  <c r="B2118" i="5"/>
  <c r="T2118" i="5" s="1"/>
  <c r="B2119" i="5"/>
  <c r="T2119" i="5" s="1"/>
  <c r="B2120" i="5"/>
  <c r="T2120" i="5" s="1"/>
  <c r="B2121" i="5"/>
  <c r="T2121" i="5"/>
  <c r="B2122" i="5"/>
  <c r="T2122" i="5"/>
  <c r="B2123" i="5"/>
  <c r="T2123" i="5" s="1"/>
  <c r="B2124" i="5"/>
  <c r="T2124" i="5" s="1"/>
  <c r="B2125" i="5"/>
  <c r="T2125" i="5" s="1"/>
  <c r="B2126" i="5"/>
  <c r="T2126" i="5" s="1"/>
  <c r="B2127" i="5"/>
  <c r="T2127" i="5" s="1"/>
  <c r="B2128" i="5"/>
  <c r="T2128" i="5" s="1"/>
  <c r="B2129" i="5"/>
  <c r="T2129" i="5"/>
  <c r="B2130" i="5"/>
  <c r="T2130" i="5"/>
  <c r="B2131" i="5"/>
  <c r="T2131" i="5"/>
  <c r="B2132" i="5"/>
  <c r="T2132" i="5" s="1"/>
  <c r="B2133" i="5"/>
  <c r="T2133" i="5" s="1"/>
  <c r="B2134" i="5"/>
  <c r="T2134" i="5" s="1"/>
  <c r="B2135" i="5"/>
  <c r="T2135" i="5" s="1"/>
  <c r="B2136" i="5"/>
  <c r="T2136" i="5" s="1"/>
  <c r="B2137" i="5"/>
  <c r="T2137" i="5" s="1"/>
  <c r="B2138" i="5"/>
  <c r="T2138" i="5" s="1"/>
  <c r="B2139" i="5"/>
  <c r="T2139" i="5"/>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c r="B2154" i="5"/>
  <c r="T2154" i="5"/>
  <c r="B2155" i="5"/>
  <c r="T2155" i="5" s="1"/>
  <c r="B2156" i="5"/>
  <c r="T2156" i="5" s="1"/>
  <c r="B2157" i="5"/>
  <c r="T2157" i="5" s="1"/>
  <c r="B2158" i="5"/>
  <c r="T2158" i="5" s="1"/>
  <c r="B2159" i="5"/>
  <c r="T2159" i="5" s="1"/>
  <c r="B2160" i="5"/>
  <c r="T2160" i="5" s="1"/>
  <c r="B2161" i="5"/>
  <c r="T2161" i="5"/>
  <c r="B2162" i="5"/>
  <c r="T2162" i="5"/>
  <c r="B2163" i="5"/>
  <c r="T2163" i="5"/>
  <c r="B2164" i="5"/>
  <c r="T2164" i="5" s="1"/>
  <c r="B2165" i="5"/>
  <c r="T2165" i="5" s="1"/>
  <c r="B2166" i="5"/>
  <c r="T2166" i="5" s="1"/>
  <c r="B2167" i="5"/>
  <c r="T2167" i="5" s="1"/>
  <c r="B2168" i="5"/>
  <c r="T2168" i="5" s="1"/>
  <c r="B2169" i="5"/>
  <c r="T2169" i="5" s="1"/>
  <c r="B2170" i="5"/>
  <c r="T2170" i="5" s="1"/>
  <c r="B2171" i="5"/>
  <c r="T2171" i="5"/>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c r="B2186" i="5"/>
  <c r="T2186" i="5"/>
  <c r="B2187" i="5"/>
  <c r="T2187" i="5" s="1"/>
  <c r="B2188" i="5"/>
  <c r="T2188" i="5" s="1"/>
  <c r="B2189" i="5"/>
  <c r="T2189" i="5" s="1"/>
  <c r="B2190" i="5"/>
  <c r="T2190" i="5" s="1"/>
  <c r="B2191" i="5"/>
  <c r="T2191" i="5" s="1"/>
  <c r="B2192" i="5"/>
  <c r="T2192" i="5" s="1"/>
  <c r="B2193" i="5"/>
  <c r="T2193" i="5"/>
  <c r="B2194" i="5"/>
  <c r="T2194" i="5"/>
  <c r="B2195" i="5"/>
  <c r="T2195" i="5"/>
  <c r="B2196" i="5"/>
  <c r="T2196" i="5" s="1"/>
  <c r="B2197" i="5"/>
  <c r="T2197" i="5" s="1"/>
  <c r="B2198" i="5"/>
  <c r="T2198" i="5" s="1"/>
  <c r="B2199" i="5"/>
  <c r="T2199" i="5" s="1"/>
  <c r="B2200" i="5"/>
  <c r="T2200" i="5" s="1"/>
  <c r="B2201" i="5"/>
  <c r="T2201" i="5" s="1"/>
  <c r="B2202" i="5"/>
  <c r="T2202" i="5" s="1"/>
  <c r="B2203" i="5"/>
  <c r="T2203" i="5"/>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c r="B2218" i="5"/>
  <c r="T2218" i="5"/>
  <c r="B2219" i="5"/>
  <c r="T2219" i="5" s="1"/>
  <c r="B2220" i="5"/>
  <c r="T2220" i="5" s="1"/>
  <c r="B2221" i="5"/>
  <c r="T2221" i="5" s="1"/>
  <c r="B2222" i="5"/>
  <c r="T2222" i="5" s="1"/>
  <c r="B2223" i="5"/>
  <c r="T2223" i="5" s="1"/>
  <c r="B2224" i="5"/>
  <c r="T2224" i="5" s="1"/>
  <c r="B2225" i="5"/>
  <c r="T2225" i="5"/>
  <c r="B2226" i="5"/>
  <c r="T2226" i="5"/>
  <c r="B2227" i="5"/>
  <c r="T2227" i="5"/>
  <c r="B2228" i="5"/>
  <c r="T2228" i="5" s="1"/>
  <c r="B2229" i="5"/>
  <c r="T2229" i="5" s="1"/>
  <c r="B2230" i="5"/>
  <c r="T2230" i="5" s="1"/>
  <c r="B2231" i="5"/>
  <c r="T2231" i="5" s="1"/>
  <c r="B2232" i="5"/>
  <c r="T2232" i="5" s="1"/>
  <c r="B2233" i="5"/>
  <c r="T2233" i="5"/>
  <c r="B2234" i="5"/>
  <c r="T2234" i="5" s="1"/>
  <c r="B2235" i="5"/>
  <c r="T2235" i="5"/>
  <c r="B2236" i="5"/>
  <c r="T2236" i="5" s="1"/>
  <c r="B2237" i="5"/>
  <c r="T2237" i="5" s="1"/>
  <c r="B2238" i="5"/>
  <c r="T2238" i="5" s="1"/>
  <c r="B2239" i="5"/>
  <c r="T2239" i="5" s="1"/>
  <c r="B2240" i="5"/>
  <c r="T2240" i="5" s="1"/>
  <c r="B2241" i="5"/>
  <c r="T2241" i="5" s="1"/>
  <c r="B2242" i="5"/>
  <c r="T2242" i="5" s="1"/>
  <c r="B2243" i="5"/>
  <c r="T2243" i="5"/>
  <c r="B2244" i="5"/>
  <c r="T2244" i="5" s="1"/>
  <c r="B2245" i="5"/>
  <c r="T2245" i="5" s="1"/>
  <c r="B2246" i="5"/>
  <c r="T2246" i="5" s="1"/>
  <c r="B2247" i="5"/>
  <c r="T2247" i="5" s="1"/>
  <c r="B2248" i="5"/>
  <c r="T2248" i="5" s="1"/>
  <c r="B2249" i="5"/>
  <c r="T2249" i="5"/>
  <c r="B2250" i="5"/>
  <c r="T2250" i="5"/>
  <c r="B2251" i="5"/>
  <c r="T2251" i="5" s="1"/>
  <c r="B2252" i="5"/>
  <c r="T2252" i="5" s="1"/>
  <c r="B2253" i="5"/>
  <c r="T2253" i="5" s="1"/>
  <c r="B2254" i="5"/>
  <c r="T2254" i="5" s="1"/>
  <c r="B2255" i="5"/>
  <c r="T2255" i="5" s="1"/>
  <c r="B2256" i="5"/>
  <c r="T2256" i="5" s="1"/>
  <c r="B2257" i="5"/>
  <c r="T2257" i="5"/>
  <c r="B2258" i="5"/>
  <c r="T2258" i="5"/>
  <c r="B2259" i="5"/>
  <c r="T2259" i="5"/>
  <c r="B2260" i="5"/>
  <c r="T2260" i="5" s="1"/>
  <c r="B2261" i="5"/>
  <c r="T2261" i="5" s="1"/>
  <c r="B2262" i="5"/>
  <c r="T2262" i="5" s="1"/>
  <c r="B2263" i="5"/>
  <c r="T2263" i="5" s="1"/>
  <c r="B2264" i="5"/>
  <c r="T2264" i="5" s="1"/>
  <c r="B2265" i="5"/>
  <c r="T2265" i="5"/>
  <c r="B2266" i="5"/>
  <c r="T2266" i="5" s="1"/>
  <c r="B2267" i="5"/>
  <c r="T2267" i="5"/>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c r="B2282" i="5"/>
  <c r="T2282" i="5"/>
  <c r="B2283" i="5"/>
  <c r="T2283" i="5" s="1"/>
  <c r="B2284" i="5"/>
  <c r="T2284" i="5" s="1"/>
  <c r="B2285" i="5"/>
  <c r="T2285" i="5" s="1"/>
  <c r="B2286" i="5"/>
  <c r="T2286" i="5" s="1"/>
  <c r="B2287" i="5"/>
  <c r="T2287" i="5" s="1"/>
  <c r="B2288" i="5"/>
  <c r="T2288" i="5" s="1"/>
  <c r="B2289" i="5"/>
  <c r="T2289" i="5" s="1"/>
  <c r="B2290" i="5"/>
  <c r="T2290" i="5" s="1"/>
  <c r="B2291" i="5"/>
  <c r="T2291" i="5"/>
  <c r="B2292" i="5"/>
  <c r="T2292" i="5" s="1"/>
  <c r="B2293" i="5"/>
  <c r="T2293" i="5" s="1"/>
  <c r="B2294" i="5"/>
  <c r="T2294" i="5" s="1"/>
  <c r="B2295" i="5"/>
  <c r="T2295" i="5" s="1"/>
  <c r="B2296" i="5"/>
  <c r="T2296" i="5" s="1"/>
  <c r="B2297" i="5"/>
  <c r="T2297" i="5"/>
  <c r="B2298" i="5"/>
  <c r="T2298" i="5" s="1"/>
  <c r="B2299" i="5"/>
  <c r="T2299" i="5" s="1"/>
  <c r="B2300" i="5"/>
  <c r="T2300" i="5" s="1"/>
  <c r="B2301" i="5"/>
  <c r="T2301" i="5" s="1"/>
  <c r="B2302" i="5"/>
  <c r="T2302" i="5" s="1"/>
  <c r="B2303" i="5"/>
  <c r="T2303" i="5" s="1"/>
  <c r="B2304" i="5"/>
  <c r="T2304" i="5" s="1"/>
  <c r="B2305" i="5"/>
  <c r="T2305" i="5"/>
  <c r="B2306" i="5"/>
  <c r="T2306" i="5" s="1"/>
  <c r="B2307" i="5"/>
  <c r="T2307" i="5"/>
  <c r="B2308" i="5"/>
  <c r="T2308" i="5" s="1"/>
  <c r="B2309" i="5"/>
  <c r="T2309" i="5" s="1"/>
  <c r="B2310" i="5"/>
  <c r="T2310" i="5" s="1"/>
  <c r="B2311" i="5"/>
  <c r="T2311" i="5" s="1"/>
  <c r="B2312" i="5"/>
  <c r="T2312" i="5" s="1"/>
  <c r="B2313" i="5"/>
  <c r="T2313" i="5"/>
  <c r="B2314" i="5"/>
  <c r="T2314" i="5"/>
  <c r="B2315" i="5"/>
  <c r="T2315" i="5"/>
  <c r="B2316" i="5"/>
  <c r="T2316" i="5" s="1"/>
  <c r="B2317" i="5"/>
  <c r="T2317" i="5" s="1"/>
  <c r="B2318" i="5"/>
  <c r="T2318" i="5" s="1"/>
  <c r="B2319" i="5"/>
  <c r="T2319" i="5" s="1"/>
  <c r="B2320" i="5"/>
  <c r="T2320" i="5" s="1"/>
  <c r="B2321" i="5"/>
  <c r="T2321" i="5" s="1"/>
  <c r="B2322" i="5"/>
  <c r="T2322" i="5" s="1"/>
  <c r="B2323" i="5"/>
  <c r="T2323" i="5"/>
  <c r="B2324" i="5"/>
  <c r="T2324" i="5" s="1"/>
  <c r="B2325" i="5"/>
  <c r="T2325" i="5" s="1"/>
  <c r="B2326" i="5"/>
  <c r="T2326" i="5" s="1"/>
  <c r="B2327" i="5"/>
  <c r="T2327" i="5" s="1"/>
  <c r="B2328" i="5"/>
  <c r="T2328" i="5" s="1"/>
  <c r="B2329" i="5"/>
  <c r="T2329" i="5"/>
  <c r="B2330" i="5"/>
  <c r="T2330" i="5" s="1"/>
  <c r="B2331" i="5"/>
  <c r="T2331" i="5" s="1"/>
  <c r="B2332" i="5"/>
  <c r="T2332" i="5" s="1"/>
  <c r="B2333" i="5"/>
  <c r="T2333" i="5" s="1"/>
  <c r="B2334" i="5"/>
  <c r="T2334" i="5" s="1"/>
  <c r="B2335" i="5"/>
  <c r="T2335" i="5" s="1"/>
  <c r="B2336" i="5"/>
  <c r="T2336" i="5" s="1"/>
  <c r="B2337" i="5"/>
  <c r="T2337" i="5"/>
  <c r="B2338" i="5"/>
  <c r="T2338" i="5" s="1"/>
  <c r="B2339" i="5"/>
  <c r="T2339" i="5"/>
  <c r="B2340" i="5"/>
  <c r="T2340" i="5" s="1"/>
  <c r="B2341" i="5"/>
  <c r="T2341" i="5" s="1"/>
  <c r="B2342" i="5"/>
  <c r="T2342" i="5" s="1"/>
  <c r="B2343" i="5"/>
  <c r="T2343" i="5" s="1"/>
  <c r="B2344" i="5"/>
  <c r="T2344" i="5" s="1"/>
  <c r="B2345" i="5"/>
  <c r="T2345" i="5"/>
  <c r="B2346" i="5"/>
  <c r="T2346" i="5"/>
  <c r="B2347" i="5"/>
  <c r="T2347" i="5"/>
  <c r="B2348" i="5"/>
  <c r="T2348" i="5" s="1"/>
  <c r="B2349" i="5"/>
  <c r="T2349" i="5" s="1"/>
  <c r="B2350" i="5"/>
  <c r="T2350" i="5" s="1"/>
  <c r="B2351" i="5"/>
  <c r="T2351" i="5" s="1"/>
  <c r="B2352" i="5"/>
  <c r="T2352" i="5" s="1"/>
  <c r="B2353" i="5"/>
  <c r="T2353" i="5" s="1"/>
  <c r="B2354" i="5"/>
  <c r="T2354" i="5" s="1"/>
  <c r="B2355" i="5"/>
  <c r="T2355" i="5"/>
  <c r="B2356" i="5"/>
  <c r="T2356" i="5" s="1"/>
  <c r="B2357" i="5"/>
  <c r="T2357" i="5" s="1"/>
  <c r="B2358" i="5"/>
  <c r="T2358" i="5" s="1"/>
  <c r="B2359" i="5"/>
  <c r="T2359" i="5" s="1"/>
  <c r="B2360" i="5"/>
  <c r="T2360" i="5" s="1"/>
  <c r="B2361" i="5"/>
  <c r="T2361" i="5"/>
  <c r="B2362" i="5"/>
  <c r="T2362" i="5" s="1"/>
  <c r="B2363" i="5"/>
  <c r="T2363" i="5" s="1"/>
  <c r="B2364" i="5"/>
  <c r="T2364" i="5" s="1"/>
  <c r="B2365" i="5"/>
  <c r="T2365" i="5" s="1"/>
  <c r="B2366" i="5"/>
  <c r="T2366" i="5" s="1"/>
  <c r="B2367" i="5"/>
  <c r="T2367" i="5" s="1"/>
  <c r="B2368" i="5"/>
  <c r="T2368" i="5" s="1"/>
  <c r="B2369" i="5"/>
  <c r="T2369" i="5"/>
  <c r="B2370" i="5"/>
  <c r="T2370" i="5" s="1"/>
  <c r="B2371" i="5"/>
  <c r="T2371" i="5"/>
  <c r="B2372" i="5"/>
  <c r="T2372" i="5" s="1"/>
  <c r="B2373" i="5"/>
  <c r="T2373" i="5" s="1"/>
  <c r="B2374" i="5"/>
  <c r="T2374" i="5" s="1"/>
  <c r="B2375" i="5"/>
  <c r="T2375" i="5" s="1"/>
  <c r="B2376" i="5"/>
  <c r="T2376" i="5" s="1"/>
  <c r="B2377" i="5"/>
  <c r="T2377" i="5"/>
  <c r="B2378" i="5"/>
  <c r="T2378" i="5"/>
  <c r="B2379" i="5"/>
  <c r="T2379" i="5"/>
  <c r="B2380" i="5"/>
  <c r="T2380" i="5" s="1"/>
  <c r="B2381" i="5"/>
  <c r="T2381" i="5" s="1"/>
  <c r="B2382" i="5"/>
  <c r="T2382" i="5" s="1"/>
  <c r="B2383" i="5"/>
  <c r="T2383" i="5" s="1"/>
  <c r="B2384" i="5"/>
  <c r="T2384" i="5" s="1"/>
  <c r="B2385" i="5"/>
  <c r="T2385" i="5" s="1"/>
  <c r="B2386" i="5"/>
  <c r="T2386" i="5" s="1"/>
  <c r="B2387" i="5"/>
  <c r="T2387" i="5"/>
  <c r="B2388" i="5"/>
  <c r="T2388" i="5" s="1"/>
  <c r="B2389" i="5"/>
  <c r="T2389" i="5" s="1"/>
  <c r="B2390" i="5"/>
  <c r="T2390" i="5" s="1"/>
  <c r="B2391" i="5"/>
  <c r="T2391" i="5" s="1"/>
  <c r="B2392" i="5"/>
  <c r="T2392" i="5" s="1"/>
  <c r="B2393" i="5"/>
  <c r="T2393" i="5"/>
  <c r="B2394" i="5"/>
  <c r="T2394" i="5" s="1"/>
  <c r="B2395" i="5"/>
  <c r="T2395" i="5" s="1"/>
  <c r="B2396" i="5"/>
  <c r="T2396" i="5" s="1"/>
  <c r="B2397" i="5"/>
  <c r="T2397" i="5" s="1"/>
  <c r="B2398" i="5"/>
  <c r="T2398" i="5" s="1"/>
  <c r="B2399" i="5"/>
  <c r="T2399" i="5" s="1"/>
  <c r="B2400" i="5"/>
  <c r="T2400" i="5" s="1"/>
  <c r="B2401" i="5"/>
  <c r="T2401" i="5"/>
  <c r="B2402" i="5"/>
  <c r="T2402" i="5" s="1"/>
  <c r="B2403" i="5"/>
  <c r="T2403" i="5"/>
  <c r="B2404" i="5"/>
  <c r="T2404" i="5" s="1"/>
  <c r="B2405" i="5"/>
  <c r="T2405" i="5" s="1"/>
  <c r="B2406" i="5"/>
  <c r="T2406" i="5" s="1"/>
  <c r="B2407" i="5"/>
  <c r="T2407" i="5"/>
  <c r="B2408" i="5"/>
  <c r="T2408" i="5"/>
  <c r="B2409" i="5"/>
  <c r="T2409" i="5"/>
  <c r="B2410" i="5"/>
  <c r="T2410" i="5" s="1"/>
  <c r="B2411" i="5"/>
  <c r="T2411" i="5"/>
  <c r="B2412" i="5"/>
  <c r="T2412" i="5" s="1"/>
  <c r="B2413" i="5"/>
  <c r="T2413" i="5" s="1"/>
  <c r="B2414" i="5"/>
  <c r="T2414" i="5" s="1"/>
  <c r="B2415" i="5"/>
  <c r="T2415" i="5"/>
  <c r="B2416" i="5"/>
  <c r="T2416" i="5"/>
  <c r="B2417" i="5"/>
  <c r="T2417" i="5"/>
  <c r="B2418" i="5"/>
  <c r="T2418" i="5" s="1"/>
  <c r="B2419" i="5"/>
  <c r="T2419" i="5"/>
  <c r="B2420" i="5"/>
  <c r="T2420" i="5" s="1"/>
  <c r="B2421" i="5"/>
  <c r="T2421" i="5" s="1"/>
  <c r="B2422" i="5"/>
  <c r="T2422" i="5" s="1"/>
  <c r="B2423" i="5"/>
  <c r="T2423" i="5"/>
  <c r="B2424" i="5"/>
  <c r="T2424" i="5"/>
  <c r="B2425" i="5"/>
  <c r="T2425" i="5"/>
  <c r="B2426" i="5"/>
  <c r="T2426" i="5" s="1"/>
  <c r="B2427" i="5"/>
  <c r="T2427" i="5"/>
  <c r="B2428" i="5"/>
  <c r="T2428" i="5" s="1"/>
  <c r="B2429" i="5"/>
  <c r="T2429" i="5" s="1"/>
  <c r="B2430" i="5"/>
  <c r="T2430" i="5" s="1"/>
  <c r="B2431" i="5"/>
  <c r="T2431" i="5"/>
  <c r="B2432" i="5"/>
  <c r="T2432" i="5"/>
  <c r="B2433" i="5"/>
  <c r="T2433" i="5"/>
  <c r="B2434" i="5"/>
  <c r="T2434" i="5" s="1"/>
  <c r="B2435" i="5"/>
  <c r="T2435" i="5"/>
  <c r="B2436" i="5"/>
  <c r="T2436" i="5" s="1"/>
  <c r="B2437" i="5"/>
  <c r="T2437" i="5" s="1"/>
  <c r="B2438" i="5"/>
  <c r="T2438" i="5" s="1"/>
  <c r="B2439" i="5"/>
  <c r="T2439" i="5"/>
  <c r="B2440" i="5"/>
  <c r="T2440" i="5"/>
  <c r="B2441" i="5"/>
  <c r="T2441" i="5"/>
  <c r="B2442" i="5"/>
  <c r="T2442" i="5" s="1"/>
  <c r="B2443" i="5"/>
  <c r="T2443" i="5"/>
  <c r="B2444" i="5"/>
  <c r="T2444" i="5" s="1"/>
  <c r="B2445" i="5"/>
  <c r="S2445" i="5" s="1"/>
  <c r="B2446" i="5"/>
  <c r="T2446" i="5" s="1"/>
  <c r="B2447" i="5"/>
  <c r="T2447" i="5"/>
  <c r="B2448" i="5"/>
  <c r="T2448" i="5"/>
  <c r="B2449" i="5"/>
  <c r="T2449" i="5"/>
  <c r="B2450" i="5"/>
  <c r="T2450" i="5" s="1"/>
  <c r="B2451" i="5"/>
  <c r="T2451" i="5"/>
  <c r="B2452" i="5"/>
  <c r="T2452" i="5" s="1"/>
  <c r="B2453" i="5"/>
  <c r="T2453" i="5" s="1"/>
  <c r="B2454" i="5"/>
  <c r="T2454" i="5" s="1"/>
  <c r="B2455" i="5"/>
  <c r="T2455" i="5"/>
  <c r="B2456" i="5"/>
  <c r="T2456" i="5"/>
  <c r="B2457" i="5"/>
  <c r="T2457" i="5"/>
  <c r="B2458" i="5"/>
  <c r="T2458" i="5" s="1"/>
  <c r="B2459" i="5"/>
  <c r="T2459" i="5"/>
  <c r="B2460" i="5"/>
  <c r="T2460" i="5" s="1"/>
  <c r="B2461" i="5"/>
  <c r="T2461" i="5" s="1"/>
  <c r="B2462" i="5"/>
  <c r="T2462" i="5" s="1"/>
  <c r="B2463" i="5"/>
  <c r="T2463" i="5"/>
  <c r="B2464" i="5"/>
  <c r="T2464" i="5"/>
  <c r="B2465" i="5"/>
  <c r="T2465" i="5"/>
  <c r="B2466" i="5"/>
  <c r="T2466" i="5" s="1"/>
  <c r="B2467" i="5"/>
  <c r="T2467" i="5"/>
  <c r="B2468" i="5"/>
  <c r="T2468" i="5" s="1"/>
  <c r="B2469" i="5"/>
  <c r="T2469" i="5" s="1"/>
  <c r="B2470" i="5"/>
  <c r="T2470" i="5" s="1"/>
  <c r="B2471" i="5"/>
  <c r="T2471" i="5"/>
  <c r="B2472" i="5"/>
  <c r="T2472" i="5"/>
  <c r="B2473" i="5"/>
  <c r="T2473" i="5"/>
  <c r="B2474" i="5"/>
  <c r="T2474" i="5" s="1"/>
  <c r="B2475" i="5"/>
  <c r="T2475" i="5"/>
  <c r="B2476" i="5"/>
  <c r="T2476" i="5" s="1"/>
  <c r="B2477" i="5"/>
  <c r="T2477" i="5" s="1"/>
  <c r="B2478" i="5"/>
  <c r="T2478" i="5" s="1"/>
  <c r="B2479" i="5"/>
  <c r="T2479" i="5"/>
  <c r="B2480" i="5"/>
  <c r="T2480" i="5"/>
  <c r="B2481" i="5"/>
  <c r="T2481" i="5"/>
  <c r="B2482" i="5"/>
  <c r="T2482" i="5" s="1"/>
  <c r="B2483" i="5"/>
  <c r="T2483" i="5"/>
  <c r="B2484" i="5"/>
  <c r="T2484" i="5" s="1"/>
  <c r="B2485" i="5"/>
  <c r="T2485" i="5" s="1"/>
  <c r="B2486" i="5"/>
  <c r="T2486" i="5" s="1"/>
  <c r="B2487" i="5"/>
  <c r="T2487" i="5"/>
  <c r="B2488" i="5"/>
  <c r="T2488" i="5"/>
  <c r="B2489" i="5"/>
  <c r="T2489" i="5"/>
  <c r="B2490" i="5"/>
  <c r="T2490" i="5" s="1"/>
  <c r="B2491" i="5"/>
  <c r="T2491" i="5"/>
  <c r="B2492" i="5"/>
  <c r="T2492" i="5" s="1"/>
  <c r="B2493" i="5"/>
  <c r="T2493" i="5" s="1"/>
  <c r="B2494" i="5"/>
  <c r="T2494" i="5" s="1"/>
  <c r="B2495" i="5"/>
  <c r="T2495" i="5"/>
  <c r="B2496" i="5"/>
  <c r="T2496" i="5"/>
  <c r="B2497" i="5"/>
  <c r="T2497" i="5"/>
  <c r="B2498" i="5"/>
  <c r="T2498" i="5" s="1"/>
  <c r="B2499" i="5"/>
  <c r="T2499" i="5"/>
  <c r="B2500" i="5"/>
  <c r="T2500" i="5" s="1"/>
  <c r="B2501" i="5"/>
  <c r="T2501" i="5" s="1"/>
  <c r="B2502" i="5"/>
  <c r="T2502" i="5" s="1"/>
  <c r="B2503" i="5"/>
  <c r="T2503" i="5"/>
  <c r="B2504" i="5"/>
  <c r="T2504"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s="1"/>
  <c r="C23" i="5"/>
  <c r="AB23" i="5" s="1"/>
  <c r="C29" i="5"/>
  <c r="AB29" i="5" s="1"/>
  <c r="C34" i="5"/>
  <c r="AB34" i="5" s="1"/>
  <c r="C36" i="5"/>
  <c r="AB36" i="5" s="1"/>
  <c r="C37" i="5"/>
  <c r="AB37" i="5"/>
  <c r="C40" i="5"/>
  <c r="AB40" i="5"/>
  <c r="C43" i="5"/>
  <c r="AB43" i="5"/>
  <c r="C44" i="5"/>
  <c r="AB44" i="5" s="1"/>
  <c r="C46" i="5"/>
  <c r="AB46" i="5" s="1"/>
  <c r="C48" i="5"/>
  <c r="AB48" i="5" s="1"/>
  <c r="C50" i="5"/>
  <c r="AB50" i="5" s="1"/>
  <c r="C52" i="5"/>
  <c r="AB52" i="5" s="1"/>
  <c r="C54" i="5"/>
  <c r="AB54" i="5"/>
  <c r="C56" i="5"/>
  <c r="AB56" i="5"/>
  <c r="C58" i="5"/>
  <c r="AB58" i="5"/>
  <c r="C60" i="5"/>
  <c r="AB60" i="5" s="1"/>
  <c r="C62" i="5"/>
  <c r="AB62" i="5" s="1"/>
  <c r="C63" i="5"/>
  <c r="AB63" i="5" s="1"/>
  <c r="C64" i="5"/>
  <c r="AB64" i="5" s="1"/>
  <c r="C66" i="5"/>
  <c r="AB66" i="5" s="1"/>
  <c r="C68" i="5"/>
  <c r="AB68" i="5"/>
  <c r="C70" i="5"/>
  <c r="AB70" i="5"/>
  <c r="C71" i="5"/>
  <c r="AB71" i="5"/>
  <c r="C72" i="5"/>
  <c r="AB72" i="5" s="1"/>
  <c r="C74" i="5"/>
  <c r="AB74" i="5" s="1"/>
  <c r="C76" i="5"/>
  <c r="AB76" i="5" s="1"/>
  <c r="C78" i="5"/>
  <c r="AB78" i="5" s="1"/>
  <c r="C79" i="5"/>
  <c r="AB79" i="5" s="1"/>
  <c r="C80" i="5"/>
  <c r="AB80" i="5"/>
  <c r="C82" i="5"/>
  <c r="AB82" i="5"/>
  <c r="C84" i="5"/>
  <c r="AB84" i="5"/>
  <c r="C86" i="5"/>
  <c r="AB86" i="5" s="1"/>
  <c r="C87" i="5"/>
  <c r="AB87" i="5" s="1"/>
  <c r="C88" i="5"/>
  <c r="AB88" i="5" s="1"/>
  <c r="C90" i="5"/>
  <c r="AB90" i="5" s="1"/>
  <c r="C91" i="5"/>
  <c r="AB91" i="5" s="1"/>
  <c r="C92" i="5"/>
  <c r="AB92" i="5"/>
  <c r="C96" i="5"/>
  <c r="AB96" i="5"/>
  <c r="C98" i="5"/>
  <c r="AB98" i="5"/>
  <c r="C100" i="5"/>
  <c r="AB100" i="5" s="1"/>
  <c r="C101" i="5"/>
  <c r="AB101" i="5" s="1"/>
  <c r="C104" i="5"/>
  <c r="AB104" i="5" s="1"/>
  <c r="C107" i="5"/>
  <c r="AB107" i="5" s="1"/>
  <c r="C109" i="5"/>
  <c r="AB109" i="5" s="1"/>
  <c r="C115" i="5"/>
  <c r="AB115" i="5" s="1"/>
  <c r="C117" i="5"/>
  <c r="AB117" i="5"/>
  <c r="C120" i="5"/>
  <c r="AB120" i="5"/>
  <c r="C133" i="5"/>
  <c r="AB133" i="5" s="1"/>
  <c r="C136" i="5"/>
  <c r="AB136" i="5" s="1"/>
  <c r="C139" i="5"/>
  <c r="AB139" i="5" s="1"/>
  <c r="C141" i="5"/>
  <c r="AB141" i="5" s="1"/>
  <c r="C148" i="5"/>
  <c r="AB148" i="5" s="1"/>
  <c r="C149" i="5"/>
  <c r="AB149" i="5" s="1"/>
  <c r="C151" i="5"/>
  <c r="AB151" i="5"/>
  <c r="C152" i="5"/>
  <c r="AB152" i="5"/>
  <c r="C153" i="5"/>
  <c r="AB153" i="5" s="1"/>
  <c r="C163" i="5"/>
  <c r="AB163" i="5" s="1"/>
  <c r="C165" i="5"/>
  <c r="AB165" i="5" s="1"/>
  <c r="C168" i="5"/>
  <c r="AB168" i="5" s="1"/>
  <c r="C173" i="5"/>
  <c r="AB173" i="5" s="1"/>
  <c r="C180" i="5"/>
  <c r="AB180" i="5" s="1"/>
  <c r="C181" i="5"/>
  <c r="AB181" i="5"/>
  <c r="C184" i="5"/>
  <c r="AB184" i="5"/>
  <c r="C191" i="5"/>
  <c r="AB191" i="5" s="1"/>
  <c r="C200" i="5"/>
  <c r="AB200" i="5" s="1"/>
  <c r="C201" i="5"/>
  <c r="AB201" i="5" s="1"/>
  <c r="C205" i="5"/>
  <c r="AB205" i="5" s="1"/>
  <c r="C208" i="5"/>
  <c r="AB208" i="5" s="1"/>
  <c r="C212" i="5"/>
  <c r="AB212" i="5" s="1"/>
  <c r="C216" i="5"/>
  <c r="AB216" i="5"/>
  <c r="C220" i="5"/>
  <c r="AB220" i="5"/>
  <c r="C224" i="5"/>
  <c r="AB224" i="5" s="1"/>
  <c r="C228" i="5"/>
  <c r="AB228" i="5" s="1"/>
  <c r="C232" i="5"/>
  <c r="AB232" i="5" s="1"/>
  <c r="C240" i="5"/>
  <c r="AB240" i="5" s="1"/>
  <c r="C244" i="5"/>
  <c r="AB244" i="5" s="1"/>
  <c r="C248" i="5"/>
  <c r="AB248" i="5" s="1"/>
  <c r="C252" i="5"/>
  <c r="AB252" i="5"/>
  <c r="C260" i="5"/>
  <c r="AB260" i="5"/>
  <c r="C268" i="5"/>
  <c r="AB268" i="5" s="1"/>
  <c r="C276" i="5"/>
  <c r="AB276" i="5" s="1"/>
  <c r="C280" i="5"/>
  <c r="AB280" i="5" s="1"/>
  <c r="C284" i="5"/>
  <c r="AB284" i="5" s="1"/>
  <c r="C292" i="5"/>
  <c r="AB292" i="5" s="1"/>
  <c r="C296" i="5"/>
  <c r="AB296" i="5" s="1"/>
  <c r="C300" i="5"/>
  <c r="AB300" i="5"/>
  <c r="C303" i="5"/>
  <c r="AB303" i="5"/>
  <c r="C312" i="5"/>
  <c r="AB312" i="5" s="1"/>
  <c r="C320" i="5"/>
  <c r="AB320" i="5" s="1"/>
  <c r="C328" i="5"/>
  <c r="AB328" i="5" s="1"/>
  <c r="C358" i="5"/>
  <c r="AB358" i="5" s="1"/>
  <c r="C360" i="5"/>
  <c r="AB360" i="5" s="1"/>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s="1"/>
  <c r="S2028" i="5"/>
  <c r="S2030" i="5"/>
  <c r="C2035" i="5"/>
  <c r="AB2035" i="5"/>
  <c r="S2036" i="5"/>
  <c r="C2039" i="5"/>
  <c r="AB2039" i="5"/>
  <c r="S2042" i="5"/>
  <c r="C2043" i="5"/>
  <c r="AB2043" i="5" s="1"/>
  <c r="S2044" i="5"/>
  <c r="C2046" i="5"/>
  <c r="AB2046" i="5" s="1"/>
  <c r="C2047" i="5"/>
  <c r="AB2047" i="5"/>
  <c r="S2048" i="5"/>
  <c r="C2051" i="5"/>
  <c r="AB2051" i="5"/>
  <c r="S2053" i="5"/>
  <c r="S2054" i="5"/>
  <c r="S2057" i="5"/>
  <c r="C2058" i="5"/>
  <c r="AB2058" i="5"/>
  <c r="C2059" i="5"/>
  <c r="AB2059" i="5"/>
  <c r="S2061" i="5"/>
  <c r="S2063" i="5"/>
  <c r="C2064" i="5"/>
  <c r="AB2064" i="5" s="1"/>
  <c r="S2065" i="5"/>
  <c r="C2066" i="5"/>
  <c r="AB2066" i="5" s="1"/>
  <c r="C2067" i="5"/>
  <c r="AB2067" i="5"/>
  <c r="S2069" i="5"/>
  <c r="C2070" i="5"/>
  <c r="AB2070" i="5" s="1"/>
  <c r="S2071" i="5"/>
  <c r="C2072" i="5"/>
  <c r="AB2072" i="5" s="1"/>
  <c r="S2073" i="5"/>
  <c r="C2074" i="5"/>
  <c r="AB2074" i="5"/>
  <c r="C2075" i="5"/>
  <c r="AB2075" i="5" s="1"/>
  <c r="C2076" i="5"/>
  <c r="AB2076" i="5"/>
  <c r="S2077" i="5"/>
  <c r="C2079" i="5"/>
  <c r="AB2079" i="5"/>
  <c r="C2080" i="5"/>
  <c r="AB2080" i="5"/>
  <c r="C2084" i="5"/>
  <c r="AB2084" i="5" s="1"/>
  <c r="S2085" i="5"/>
  <c r="S2088" i="5"/>
  <c r="S2089" i="5"/>
  <c r="S2090" i="5"/>
  <c r="C2091" i="5"/>
  <c r="AB2091" i="5" s="1"/>
  <c r="S2092" i="5"/>
  <c r="S2093" i="5"/>
  <c r="S2094" i="5"/>
  <c r="C2095" i="5"/>
  <c r="AB2095" i="5" s="1"/>
  <c r="S2097" i="5"/>
  <c r="S2098" i="5"/>
  <c r="C2099" i="5"/>
  <c r="AB2099" i="5" s="1"/>
  <c r="C2100" i="5"/>
  <c r="AB2100" i="5"/>
  <c r="S2102" i="5"/>
  <c r="C2104" i="5"/>
  <c r="AB2104" i="5" s="1"/>
  <c r="C2112" i="5"/>
  <c r="AB2112" i="5" s="1"/>
  <c r="C2113" i="5"/>
  <c r="AB2113" i="5" s="1"/>
  <c r="C2116" i="5"/>
  <c r="AB2116" i="5" s="1"/>
  <c r="C2123" i="5"/>
  <c r="AB2123" i="5"/>
  <c r="S2125" i="5"/>
  <c r="C2127" i="5"/>
  <c r="AB2127" i="5" s="1"/>
  <c r="C2129" i="5"/>
  <c r="AB2129" i="5"/>
  <c r="C2131" i="5"/>
  <c r="AB2131" i="5"/>
  <c r="S2132" i="5"/>
  <c r="S2133" i="5"/>
  <c r="S2134" i="5"/>
  <c r="S2136" i="5"/>
  <c r="S2137" i="5"/>
  <c r="C2140" i="5"/>
  <c r="AB2140" i="5" s="1"/>
  <c r="S2141" i="5"/>
  <c r="S2144" i="5"/>
  <c r="S2145" i="5"/>
  <c r="S2146" i="5"/>
  <c r="S2148" i="5"/>
  <c r="S2149" i="5"/>
  <c r="S2150" i="5"/>
  <c r="S2152" i="5"/>
  <c r="S2155" i="5"/>
  <c r="S2157" i="5"/>
  <c r="S2158" i="5"/>
  <c r="S2159" i="5"/>
  <c r="S2161" i="5"/>
  <c r="S2162" i="5"/>
  <c r="S2163" i="5"/>
  <c r="S2166" i="5"/>
  <c r="C2168" i="5"/>
  <c r="AB2168" i="5"/>
  <c r="S2169" i="5"/>
  <c r="C2172" i="5"/>
  <c r="AB2172" i="5" s="1"/>
  <c r="S2173" i="5"/>
  <c r="C2176" i="5"/>
  <c r="AB2176" i="5" s="1"/>
  <c r="S2181" i="5"/>
  <c r="S2184" i="5"/>
  <c r="S2185" i="5"/>
  <c r="S2188" i="5"/>
  <c r="S2189" i="5"/>
  <c r="S2195" i="5"/>
  <c r="S2196" i="5"/>
  <c r="S2197" i="5"/>
  <c r="S2198" i="5"/>
  <c r="S2199" i="5"/>
  <c r="S2202" i="5"/>
  <c r="S2203" i="5"/>
  <c r="S2205" i="5"/>
  <c r="S2207" i="5"/>
  <c r="S2210" i="5"/>
  <c r="S2211" i="5"/>
  <c r="C2212" i="5"/>
  <c r="AB2212" i="5" s="1"/>
  <c r="S2213" i="5"/>
  <c r="S2215" i="5"/>
  <c r="C2218" i="5"/>
  <c r="AB2218" i="5" s="1"/>
  <c r="S2219" i="5"/>
  <c r="C2220" i="5"/>
  <c r="AB2220" i="5" s="1"/>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93" i="5"/>
  <c r="S2301" i="5"/>
  <c r="S2302" i="5"/>
  <c r="S2305" i="5"/>
  <c r="S2314" i="5"/>
  <c r="S2318" i="5"/>
  <c r="S2323" i="5"/>
  <c r="S2328" i="5"/>
  <c r="S2330" i="5"/>
  <c r="S2331" i="5"/>
  <c r="S2332" i="5"/>
  <c r="S2334" i="5"/>
  <c r="S2335" i="5"/>
  <c r="S2336" i="5"/>
  <c r="S2342" i="5"/>
  <c r="S2347" i="5"/>
  <c r="S2353" i="5"/>
  <c r="S2354" i="5"/>
  <c r="S2356" i="5"/>
  <c r="S2361" i="5"/>
  <c r="S2362" i="5"/>
  <c r="S2365" i="5"/>
  <c r="S2368" i="5"/>
  <c r="S2369" i="5"/>
  <c r="S2376" i="5"/>
  <c r="S2377" i="5"/>
  <c r="S2378" i="5"/>
  <c r="S2391" i="5"/>
  <c r="S2392" i="5"/>
  <c r="S2396" i="5"/>
  <c r="S2397" i="5"/>
  <c r="S2404" i="5"/>
  <c r="S2407" i="5"/>
  <c r="S2408" i="5"/>
  <c r="S2412" i="5"/>
  <c r="S2415" i="5"/>
  <c r="S2416" i="5"/>
  <c r="S2419" i="5"/>
  <c r="S2425" i="5"/>
  <c r="S2427" i="5"/>
  <c r="S2431" i="5"/>
  <c r="S2432" i="5"/>
  <c r="S2433" i="5"/>
  <c r="S2436" i="5"/>
  <c r="S2449" i="5"/>
  <c r="S2451" i="5"/>
  <c r="S2454" i="5"/>
  <c r="S2457" i="5"/>
  <c r="S2459" i="5"/>
  <c r="S2464" i="5"/>
  <c r="S2467" i="5"/>
  <c r="S2473" i="5"/>
  <c r="S2475" i="5"/>
  <c r="S2481" i="5"/>
  <c r="S2483" i="5"/>
  <c r="S2484" i="5"/>
  <c r="S2488" i="5"/>
  <c r="V6" i="5"/>
  <c r="V7" i="5"/>
  <c r="R7" i="5" s="1"/>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s="1"/>
  <c r="C1018" i="5"/>
  <c r="V1018" i="5"/>
  <c r="C1019" i="5"/>
  <c r="V1019" i="5" s="1"/>
  <c r="C1020" i="5"/>
  <c r="V1020" i="5" s="1"/>
  <c r="C1021" i="5"/>
  <c r="V1021" i="5" s="1"/>
  <c r="C1022" i="5"/>
  <c r="V1022" i="5"/>
  <c r="C1023" i="5"/>
  <c r="V1023" i="5" s="1"/>
  <c r="C1024" i="5"/>
  <c r="V1024" i="5"/>
  <c r="C1025" i="5"/>
  <c r="V1025" i="5" s="1"/>
  <c r="C1026" i="5"/>
  <c r="V1026" i="5"/>
  <c r="C1027" i="5"/>
  <c r="V1027" i="5" s="1"/>
  <c r="C1028" i="5"/>
  <c r="V1028" i="5" s="1"/>
  <c r="C1029" i="5"/>
  <c r="V1029" i="5" s="1"/>
  <c r="C1030" i="5"/>
  <c r="V1030" i="5"/>
  <c r="C1031" i="5"/>
  <c r="V1031" i="5" s="1"/>
  <c r="C1032" i="5"/>
  <c r="V1032" i="5"/>
  <c r="C1033" i="5"/>
  <c r="V1033" i="5" s="1"/>
  <c r="C1034" i="5"/>
  <c r="V1034" i="5"/>
  <c r="C1035" i="5"/>
  <c r="V1035" i="5" s="1"/>
  <c r="C1036" i="5"/>
  <c r="V1036" i="5" s="1"/>
  <c r="C1037" i="5"/>
  <c r="V1037" i="5"/>
  <c r="C1038" i="5"/>
  <c r="V1038" i="5"/>
  <c r="C1039" i="5"/>
  <c r="V1039" i="5"/>
  <c r="C1040" i="5"/>
  <c r="C1041" i="5"/>
  <c r="V1041" i="5" s="1"/>
  <c r="C1042" i="5"/>
  <c r="V1042" i="5" s="1"/>
  <c r="C1043" i="5"/>
  <c r="V1043" i="5" s="1"/>
  <c r="C1044" i="5"/>
  <c r="V1044" i="5"/>
  <c r="C1045" i="5"/>
  <c r="V1045" i="5"/>
  <c r="C1046" i="5"/>
  <c r="V1046" i="5" s="1"/>
  <c r="C1047" i="5"/>
  <c r="V1047" i="5" s="1"/>
  <c r="C1048" i="5"/>
  <c r="V1048" i="5" s="1"/>
  <c r="C1049" i="5"/>
  <c r="V1049" i="5" s="1"/>
  <c r="C1050" i="5"/>
  <c r="V1050" i="5"/>
  <c r="C1051" i="5"/>
  <c r="V1051" i="5" s="1"/>
  <c r="C1052" i="5"/>
  <c r="V1052" i="5"/>
  <c r="C1053" i="5"/>
  <c r="V1053" i="5"/>
  <c r="C1054" i="5"/>
  <c r="V1054" i="5" s="1"/>
  <c r="C1055" i="5"/>
  <c r="V1055" i="5" s="1"/>
  <c r="C1056" i="5"/>
  <c r="V1056" i="5" s="1"/>
  <c r="C1057" i="5"/>
  <c r="V1057" i="5" s="1"/>
  <c r="C1058" i="5"/>
  <c r="V1058" i="5"/>
  <c r="C1059" i="5"/>
  <c r="V1059" i="5" s="1"/>
  <c r="C1060" i="5"/>
  <c r="V1060" i="5"/>
  <c r="C1061" i="5"/>
  <c r="V1061" i="5"/>
  <c r="C1062" i="5"/>
  <c r="V1062" i="5" s="1"/>
  <c r="C1063" i="5"/>
  <c r="V1063" i="5" s="1"/>
  <c r="C1064" i="5"/>
  <c r="V1064" i="5" s="1"/>
  <c r="C1065" i="5"/>
  <c r="V1065" i="5" s="1"/>
  <c r="C1066" i="5"/>
  <c r="V1066" i="5"/>
  <c r="C1067" i="5"/>
  <c r="V1067" i="5" s="1"/>
  <c r="C1068" i="5"/>
  <c r="C1069" i="5"/>
  <c r="V1069" i="5" s="1"/>
  <c r="C1070" i="5"/>
  <c r="V1070" i="5"/>
  <c r="C1071" i="5"/>
  <c r="V1071" i="5"/>
  <c r="C1072" i="5"/>
  <c r="V1072" i="5"/>
  <c r="C1073" i="5"/>
  <c r="V1073" i="5"/>
  <c r="C1074" i="5"/>
  <c r="V1074" i="5" s="1"/>
  <c r="C1075" i="5"/>
  <c r="V1075" i="5"/>
  <c r="C1076" i="5"/>
  <c r="V1076" i="5" s="1"/>
  <c r="C1077" i="5"/>
  <c r="V1077" i="5" s="1"/>
  <c r="C1078" i="5"/>
  <c r="V1078" i="5" s="1"/>
  <c r="I1078" i="5" s="1"/>
  <c r="C1079" i="5"/>
  <c r="V1079" i="5"/>
  <c r="C1080" i="5"/>
  <c r="V1080" i="5"/>
  <c r="C1081" i="5"/>
  <c r="V1081" i="5"/>
  <c r="C1082" i="5"/>
  <c r="V1082" i="5" s="1"/>
  <c r="C1083" i="5"/>
  <c r="V1083" i="5"/>
  <c r="C1084" i="5"/>
  <c r="V1084" i="5" s="1"/>
  <c r="C1085" i="5"/>
  <c r="V1085" i="5" s="1"/>
  <c r="C1086" i="5"/>
  <c r="V1086" i="5" s="1"/>
  <c r="R1086" i="5" s="1"/>
  <c r="C1087" i="5"/>
  <c r="V1087" i="5"/>
  <c r="C1088" i="5"/>
  <c r="V1088" i="5"/>
  <c r="C1089" i="5"/>
  <c r="V1089" i="5"/>
  <c r="C1090" i="5"/>
  <c r="V1090" i="5" s="1"/>
  <c r="C1091" i="5"/>
  <c r="V1091" i="5" s="1"/>
  <c r="C1092" i="5"/>
  <c r="V1092" i="5" s="1"/>
  <c r="C1093" i="5"/>
  <c r="V1093" i="5" s="1"/>
  <c r="C1094" i="5"/>
  <c r="V1094" i="5"/>
  <c r="C1095" i="5"/>
  <c r="V1095" i="5"/>
  <c r="C1096" i="5"/>
  <c r="V1096" i="5"/>
  <c r="C1097" i="5"/>
  <c r="V1097" i="5"/>
  <c r="C1098" i="5"/>
  <c r="V1098" i="5" s="1"/>
  <c r="C1099" i="5"/>
  <c r="V1099" i="5" s="1"/>
  <c r="C1100" i="5"/>
  <c r="V1100" i="5" s="1"/>
  <c r="C1101" i="5"/>
  <c r="V1101" i="5" s="1"/>
  <c r="C1102" i="5"/>
  <c r="V1102" i="5"/>
  <c r="C1103" i="5"/>
  <c r="V1103" i="5"/>
  <c r="C1104" i="5"/>
  <c r="C1105" i="5"/>
  <c r="V1105" i="5" s="1"/>
  <c r="C1106" i="5"/>
  <c r="V1106" i="5" s="1"/>
  <c r="C1107" i="5"/>
  <c r="V1107" i="5"/>
  <c r="C1108" i="5"/>
  <c r="V1108" i="5" s="1"/>
  <c r="C1109" i="5"/>
  <c r="V1109" i="5"/>
  <c r="C1110" i="5"/>
  <c r="V1110" i="5"/>
  <c r="C1111" i="5"/>
  <c r="V1111" i="5" s="1"/>
  <c r="C1112" i="5"/>
  <c r="V1112" i="5" s="1"/>
  <c r="C1113" i="5"/>
  <c r="V1113" i="5" s="1"/>
  <c r="C1114" i="5"/>
  <c r="V1114" i="5" s="1"/>
  <c r="C1115" i="5"/>
  <c r="V1115" i="5"/>
  <c r="C1116" i="5"/>
  <c r="V1116" i="5" s="1"/>
  <c r="C1117" i="5"/>
  <c r="V1117" i="5"/>
  <c r="C1118" i="5"/>
  <c r="V1118" i="5"/>
  <c r="C1119" i="5"/>
  <c r="V1119" i="5" s="1"/>
  <c r="C1120" i="5"/>
  <c r="V1120" i="5" s="1"/>
  <c r="C1121" i="5"/>
  <c r="V1121" i="5" s="1"/>
  <c r="C1122" i="5"/>
  <c r="V1122" i="5" s="1"/>
  <c r="C1123" i="5"/>
  <c r="V1123" i="5"/>
  <c r="C1124" i="5"/>
  <c r="V1124" i="5" s="1"/>
  <c r="C1125" i="5"/>
  <c r="V1125" i="5"/>
  <c r="C1126" i="5"/>
  <c r="V1126" i="5"/>
  <c r="C1127" i="5"/>
  <c r="V1127" i="5" s="1"/>
  <c r="C1128" i="5"/>
  <c r="V1128" i="5" s="1"/>
  <c r="C1129" i="5"/>
  <c r="V1129" i="5" s="1"/>
  <c r="C1130" i="5"/>
  <c r="V1130" i="5" s="1"/>
  <c r="C1131" i="5"/>
  <c r="V1131" i="5"/>
  <c r="C1132" i="5"/>
  <c r="V1132" i="5" s="1"/>
  <c r="C1133" i="5"/>
  <c r="V1133" i="5"/>
  <c r="C1134" i="5"/>
  <c r="V1134" i="5"/>
  <c r="C1135" i="5"/>
  <c r="V1135" i="5" s="1"/>
  <c r="C1136" i="5"/>
  <c r="V1136" i="5" s="1"/>
  <c r="C1137" i="5"/>
  <c r="V1137" i="5" s="1"/>
  <c r="C1138" i="5"/>
  <c r="V1138" i="5" s="1"/>
  <c r="C1139" i="5"/>
  <c r="V1139" i="5"/>
  <c r="C1140" i="5"/>
  <c r="V1140" i="5" s="1"/>
  <c r="C1141" i="5"/>
  <c r="V1141" i="5"/>
  <c r="C1142" i="5"/>
  <c r="V1142" i="5"/>
  <c r="C1143" i="5"/>
  <c r="V1143" i="5" s="1"/>
  <c r="C1144" i="5"/>
  <c r="C1145" i="5"/>
  <c r="V1145" i="5"/>
  <c r="C1146" i="5"/>
  <c r="V1146" i="5"/>
  <c r="C1147" i="5"/>
  <c r="V1147" i="5" s="1"/>
  <c r="C1148" i="5"/>
  <c r="V1148" i="5" s="1"/>
  <c r="C1149" i="5"/>
  <c r="V1149" i="5" s="1"/>
  <c r="C1150" i="5"/>
  <c r="V1150" i="5" s="1"/>
  <c r="C1151" i="5"/>
  <c r="V1151" i="5" s="1"/>
  <c r="C1152" i="5"/>
  <c r="V1152" i="5"/>
  <c r="C1153" i="5"/>
  <c r="V1153" i="5"/>
  <c r="C1154" i="5"/>
  <c r="V1154" i="5"/>
  <c r="C1155" i="5"/>
  <c r="V1155" i="5" s="1"/>
  <c r="C1156" i="5"/>
  <c r="V1156" i="5"/>
  <c r="C1157" i="5"/>
  <c r="V1157" i="5" s="1"/>
  <c r="C1158" i="5"/>
  <c r="V1158" i="5" s="1"/>
  <c r="C1159" i="5"/>
  <c r="V1159" i="5" s="1"/>
  <c r="C1160" i="5"/>
  <c r="V1160" i="5"/>
  <c r="C1161" i="5"/>
  <c r="V1161" i="5"/>
  <c r="C1162" i="5"/>
  <c r="V1162" i="5"/>
  <c r="C1163" i="5"/>
  <c r="V1163" i="5" s="1"/>
  <c r="C1164" i="5"/>
  <c r="V1164" i="5" s="1"/>
  <c r="C1165" i="5"/>
  <c r="V1165" i="5" s="1"/>
  <c r="C1166" i="5"/>
  <c r="V1166" i="5" s="1"/>
  <c r="C1167" i="5"/>
  <c r="V1167" i="5" s="1"/>
  <c r="C1168" i="5"/>
  <c r="C1169" i="5"/>
  <c r="V1169" i="5" s="1"/>
  <c r="C1170" i="5"/>
  <c r="C1171" i="5"/>
  <c r="V1171" i="5"/>
  <c r="C1172" i="5"/>
  <c r="V1172" i="5" s="1"/>
  <c r="C1173" i="5"/>
  <c r="V1173" i="5"/>
  <c r="C1174" i="5"/>
  <c r="V1174" i="5" s="1"/>
  <c r="C1175" i="5"/>
  <c r="V1175" i="5" s="1"/>
  <c r="C1176" i="5"/>
  <c r="V1176" i="5" s="1"/>
  <c r="C1177" i="5"/>
  <c r="V1177" i="5"/>
  <c r="C1178" i="5"/>
  <c r="V1178" i="5"/>
  <c r="C1179" i="5"/>
  <c r="V1179" i="5"/>
  <c r="C1180" i="5"/>
  <c r="V1180" i="5" s="1"/>
  <c r="C1181" i="5"/>
  <c r="V1181" i="5" s="1"/>
  <c r="C1182" i="5"/>
  <c r="V1182" i="5" s="1"/>
  <c r="C1183" i="5"/>
  <c r="V1183" i="5" s="1"/>
  <c r="C1184" i="5"/>
  <c r="V1184" i="5"/>
  <c r="C1185" i="5"/>
  <c r="V1185" i="5"/>
  <c r="C1186" i="5"/>
  <c r="V1186" i="5"/>
  <c r="C1187" i="5"/>
  <c r="V1187" i="5"/>
  <c r="C1188" i="5"/>
  <c r="C1189" i="5"/>
  <c r="C1190" i="5"/>
  <c r="V1190" i="5" s="1"/>
  <c r="C1191" i="5"/>
  <c r="V1191" i="5" s="1"/>
  <c r="C1192" i="5"/>
  <c r="V1192" i="5" s="1"/>
  <c r="C1193" i="5"/>
  <c r="V1193" i="5" s="1"/>
  <c r="C1194" i="5"/>
  <c r="V1194" i="5"/>
  <c r="C1195" i="5"/>
  <c r="V1195" i="5"/>
  <c r="C1196" i="5"/>
  <c r="V1196" i="5"/>
  <c r="C1197" i="5"/>
  <c r="V1197" i="5" s="1"/>
  <c r="C1198" i="5"/>
  <c r="V1198" i="5" s="1"/>
  <c r="C1199" i="5"/>
  <c r="V1199" i="5" s="1"/>
  <c r="C1200" i="5"/>
  <c r="V1200" i="5" s="1"/>
  <c r="C1201" i="5"/>
  <c r="V1201" i="5"/>
  <c r="C1202" i="5"/>
  <c r="V1202" i="5"/>
  <c r="C1203" i="5"/>
  <c r="V1203" i="5"/>
  <c r="C1204" i="5"/>
  <c r="V1204" i="5"/>
  <c r="C1205" i="5"/>
  <c r="V1205" i="5" s="1"/>
  <c r="C1206" i="5"/>
  <c r="V1206" i="5" s="1"/>
  <c r="C1207" i="5"/>
  <c r="V1207" i="5" s="1"/>
  <c r="C1208" i="5"/>
  <c r="V1208" i="5" s="1"/>
  <c r="C1209" i="5"/>
  <c r="V1209" i="5"/>
  <c r="C1210" i="5"/>
  <c r="V1210" i="5"/>
  <c r="C1211" i="5"/>
  <c r="V1211" i="5"/>
  <c r="C1212" i="5"/>
  <c r="V1212" i="5"/>
  <c r="C1213" i="5"/>
  <c r="V1213" i="5" s="1"/>
  <c r="C1214" i="5"/>
  <c r="V1214" i="5" s="1"/>
  <c r="C1215" i="5"/>
  <c r="V1215" i="5" s="1"/>
  <c r="C1216" i="5"/>
  <c r="V1216" i="5" s="1"/>
  <c r="C1217" i="5"/>
  <c r="V1217" i="5"/>
  <c r="C1218" i="5"/>
  <c r="V1218" i="5"/>
  <c r="C1219" i="5"/>
  <c r="V1219" i="5"/>
  <c r="C1220" i="5"/>
  <c r="V1220" i="5"/>
  <c r="C1221" i="5"/>
  <c r="V1221" i="5" s="1"/>
  <c r="C1222" i="5"/>
  <c r="V1222" i="5" s="1"/>
  <c r="C1223" i="5"/>
  <c r="V1223" i="5" s="1"/>
  <c r="C1224" i="5"/>
  <c r="V1224" i="5" s="1"/>
  <c r="C1225" i="5"/>
  <c r="V1225" i="5" s="1"/>
  <c r="I1225" i="5" s="1"/>
  <c r="C1226" i="5"/>
  <c r="V1226" i="5"/>
  <c r="C1227" i="5"/>
  <c r="V1227" i="5"/>
  <c r="C1228" i="5"/>
  <c r="V1228" i="5"/>
  <c r="C1229" i="5"/>
  <c r="V1229" i="5" s="1"/>
  <c r="C1230" i="5"/>
  <c r="V1230" i="5"/>
  <c r="C1231" i="5"/>
  <c r="V1231" i="5" s="1"/>
  <c r="C1232" i="5"/>
  <c r="V1232" i="5" s="1"/>
  <c r="C1233" i="5"/>
  <c r="V1233" i="5"/>
  <c r="C1234" i="5"/>
  <c r="V1234" i="5"/>
  <c r="C1235" i="5"/>
  <c r="V1235" i="5"/>
  <c r="C1236" i="5"/>
  <c r="V1236" i="5"/>
  <c r="C1237" i="5"/>
  <c r="V1237" i="5" s="1"/>
  <c r="C1238" i="5"/>
  <c r="V1238" i="5"/>
  <c r="C1239" i="5"/>
  <c r="V1239" i="5" s="1"/>
  <c r="C1240" i="5"/>
  <c r="V1240" i="5" s="1"/>
  <c r="C1241" i="5"/>
  <c r="V1241" i="5" s="1"/>
  <c r="C1242" i="5"/>
  <c r="V1242" i="5"/>
  <c r="C1243" i="5"/>
  <c r="V1243" i="5"/>
  <c r="C1244" i="5"/>
  <c r="V1244" i="5"/>
  <c r="C1245" i="5"/>
  <c r="V1245" i="5" s="1"/>
  <c r="C1246" i="5"/>
  <c r="V1246" i="5"/>
  <c r="C1247" i="5"/>
  <c r="V1247" i="5" s="1"/>
  <c r="C1248" i="5"/>
  <c r="V1248" i="5" s="1"/>
  <c r="C1249" i="5"/>
  <c r="V1249" i="5" s="1"/>
  <c r="C1250" i="5"/>
  <c r="V1250" i="5"/>
  <c r="C1251" i="5"/>
  <c r="V1251" i="5"/>
  <c r="C1252" i="5"/>
  <c r="V1252" i="5"/>
  <c r="C1253" i="5"/>
  <c r="V1253" i="5" s="1"/>
  <c r="C1254" i="5"/>
  <c r="V1254" i="5" s="1"/>
  <c r="C1255" i="5"/>
  <c r="V1255" i="5" s="1"/>
  <c r="C1256" i="5"/>
  <c r="V1256" i="5" s="1"/>
  <c r="C1257" i="5"/>
  <c r="V1257" i="5"/>
  <c r="C1258" i="5"/>
  <c r="C1259" i="5"/>
  <c r="V1259" i="5" s="1"/>
  <c r="C1260" i="5"/>
  <c r="V1260" i="5" s="1"/>
  <c r="C1261" i="5"/>
  <c r="V1261" i="5" s="1"/>
  <c r="C1262" i="5"/>
  <c r="V1262" i="5"/>
  <c r="C1263" i="5"/>
  <c r="V1263" i="5" s="1"/>
  <c r="C1264" i="5"/>
  <c r="V1264" i="5"/>
  <c r="C1265" i="5"/>
  <c r="V1265" i="5"/>
  <c r="C1266" i="5"/>
  <c r="V1266" i="5" s="1"/>
  <c r="C1267" i="5"/>
  <c r="V1267" i="5" s="1"/>
  <c r="C1268" i="5"/>
  <c r="V1268" i="5" s="1"/>
  <c r="C1269" i="5"/>
  <c r="V1269" i="5" s="1"/>
  <c r="C1270" i="5"/>
  <c r="V1270" i="5"/>
  <c r="C1271" i="5"/>
  <c r="V1271" i="5" s="1"/>
  <c r="C1272" i="5"/>
  <c r="V1272" i="5"/>
  <c r="C1273" i="5"/>
  <c r="V1273" i="5"/>
  <c r="C1274" i="5"/>
  <c r="V1274" i="5" s="1"/>
  <c r="C1275" i="5"/>
  <c r="V1275" i="5" s="1"/>
  <c r="C1276" i="5"/>
  <c r="V1276" i="5" s="1"/>
  <c r="C1277" i="5"/>
  <c r="V1277" i="5" s="1"/>
  <c r="C1278" i="5"/>
  <c r="V1278" i="5"/>
  <c r="C1279" i="5"/>
  <c r="V1279" i="5" s="1"/>
  <c r="C1280" i="5"/>
  <c r="V1280" i="5"/>
  <c r="C1281" i="5"/>
  <c r="V1281" i="5"/>
  <c r="C1282" i="5"/>
  <c r="V1282" i="5" s="1"/>
  <c r="C1283" i="5"/>
  <c r="V1283" i="5" s="1"/>
  <c r="C1284" i="5"/>
  <c r="V1284" i="5" s="1"/>
  <c r="C1285" i="5"/>
  <c r="V1285" i="5" s="1"/>
  <c r="C1286" i="5"/>
  <c r="V1286" i="5"/>
  <c r="C1287" i="5"/>
  <c r="V1287" i="5" s="1"/>
  <c r="C1288" i="5"/>
  <c r="V1288" i="5"/>
  <c r="C1289" i="5"/>
  <c r="V1289" i="5"/>
  <c r="C1290" i="5"/>
  <c r="V1290" i="5" s="1"/>
  <c r="C1291" i="5"/>
  <c r="V1291" i="5" s="1"/>
  <c r="C1292" i="5"/>
  <c r="V1292" i="5" s="1"/>
  <c r="C1293" i="5"/>
  <c r="V1293" i="5" s="1"/>
  <c r="C1294" i="5"/>
  <c r="V1294" i="5"/>
  <c r="C1295" i="5"/>
  <c r="V1295" i="5" s="1"/>
  <c r="C1296" i="5"/>
  <c r="V1296" i="5"/>
  <c r="C1297" i="5"/>
  <c r="V1297" i="5"/>
  <c r="C1298" i="5"/>
  <c r="V1298" i="5" s="1"/>
  <c r="C1299" i="5"/>
  <c r="V1299" i="5" s="1"/>
  <c r="C1300" i="5"/>
  <c r="V1300" i="5" s="1"/>
  <c r="C1301" i="5"/>
  <c r="V1301" i="5" s="1"/>
  <c r="C1302" i="5"/>
  <c r="V1302" i="5"/>
  <c r="C1303" i="5"/>
  <c r="V1303" i="5" s="1"/>
  <c r="C1304" i="5"/>
  <c r="V1304" i="5"/>
  <c r="C1305" i="5"/>
  <c r="V1305" i="5"/>
  <c r="C1306" i="5"/>
  <c r="V1306" i="5" s="1"/>
  <c r="C1307" i="5"/>
  <c r="V1307" i="5" s="1"/>
  <c r="C1308" i="5"/>
  <c r="V1308" i="5" s="1"/>
  <c r="C1309" i="5"/>
  <c r="V1309" i="5" s="1"/>
  <c r="C1310" i="5"/>
  <c r="V1310" i="5"/>
  <c r="C1311" i="5"/>
  <c r="V1311" i="5" s="1"/>
  <c r="C1312" i="5"/>
  <c r="V1312" i="5"/>
  <c r="C1313" i="5"/>
  <c r="V1313" i="5"/>
  <c r="C1314" i="5"/>
  <c r="V1314" i="5" s="1"/>
  <c r="C1315" i="5"/>
  <c r="V1315" i="5" s="1"/>
  <c r="C1316" i="5"/>
  <c r="V1316" i="5" s="1"/>
  <c r="C1317" i="5"/>
  <c r="V1317" i="5" s="1"/>
  <c r="C1318" i="5"/>
  <c r="V1318" i="5"/>
  <c r="C1319" i="5"/>
  <c r="V1319" i="5" s="1"/>
  <c r="C1320" i="5"/>
  <c r="V1320" i="5"/>
  <c r="C1321" i="5"/>
  <c r="V1321" i="5"/>
  <c r="C1322" i="5"/>
  <c r="V1322" i="5" s="1"/>
  <c r="C1323" i="5"/>
  <c r="V1323" i="5" s="1"/>
  <c r="C1324" i="5"/>
  <c r="V1324" i="5" s="1"/>
  <c r="C1325" i="5"/>
  <c r="V1325" i="5" s="1"/>
  <c r="C1326" i="5"/>
  <c r="V1326" i="5"/>
  <c r="C1327" i="5"/>
  <c r="V1327" i="5" s="1"/>
  <c r="C1328" i="5"/>
  <c r="V1328" i="5"/>
  <c r="C1329" i="5"/>
  <c r="V1329" i="5"/>
  <c r="C1330" i="5"/>
  <c r="V1330" i="5" s="1"/>
  <c r="C1331" i="5"/>
  <c r="V1331" i="5" s="1"/>
  <c r="C1332" i="5"/>
  <c r="V1332" i="5" s="1"/>
  <c r="C1333" i="5"/>
  <c r="V1333" i="5" s="1"/>
  <c r="C1334" i="5"/>
  <c r="V1334" i="5"/>
  <c r="C1335" i="5"/>
  <c r="V1335" i="5" s="1"/>
  <c r="C1336" i="5"/>
  <c r="V1336" i="5"/>
  <c r="C1337" i="5"/>
  <c r="V1337" i="5"/>
  <c r="C1338" i="5"/>
  <c r="V1338" i="5" s="1"/>
  <c r="C1339" i="5"/>
  <c r="V1339" i="5" s="1"/>
  <c r="C1340" i="5"/>
  <c r="V1340" i="5" s="1"/>
  <c r="C1341" i="5"/>
  <c r="V1341" i="5" s="1"/>
  <c r="C1342" i="5"/>
  <c r="V1342" i="5"/>
  <c r="C1343" i="5"/>
  <c r="V1343" i="5" s="1"/>
  <c r="C1344" i="5"/>
  <c r="V1344" i="5"/>
  <c r="C1345" i="5"/>
  <c r="C1346" i="5"/>
  <c r="V1346" i="5"/>
  <c r="C1347" i="5"/>
  <c r="V1347" i="5"/>
  <c r="C1348" i="5"/>
  <c r="V1348" i="5"/>
  <c r="C1349" i="5"/>
  <c r="V1349" i="5"/>
  <c r="C1350" i="5"/>
  <c r="V1350" i="5" s="1"/>
  <c r="C1351" i="5"/>
  <c r="V1351" i="5" s="1"/>
  <c r="C1352" i="5"/>
  <c r="V1352" i="5" s="1"/>
  <c r="C1353" i="5"/>
  <c r="V1353" i="5" s="1"/>
  <c r="C1354" i="5"/>
  <c r="V1354" i="5"/>
  <c r="C1355" i="5"/>
  <c r="V1355" i="5"/>
  <c r="C1356" i="5"/>
  <c r="V1356" i="5"/>
  <c r="C1357" i="5"/>
  <c r="V1357" i="5"/>
  <c r="C1358" i="5"/>
  <c r="V1358" i="5" s="1"/>
  <c r="C1359" i="5"/>
  <c r="V1359" i="5"/>
  <c r="C1360" i="5"/>
  <c r="V1360" i="5" s="1"/>
  <c r="C1361" i="5"/>
  <c r="V1361" i="5" s="1"/>
  <c r="C1362" i="5"/>
  <c r="V1362" i="5"/>
  <c r="C1363" i="5"/>
  <c r="V1363" i="5"/>
  <c r="C1364" i="5"/>
  <c r="V1364" i="5"/>
  <c r="C1365" i="5"/>
  <c r="V1365" i="5"/>
  <c r="C1366" i="5"/>
  <c r="V1366" i="5" s="1"/>
  <c r="C1367" i="5"/>
  <c r="V1367" i="5"/>
  <c r="C1368" i="5"/>
  <c r="V1368" i="5" s="1"/>
  <c r="C1369" i="5"/>
  <c r="V1369" i="5" s="1"/>
  <c r="C1370" i="5"/>
  <c r="V1370" i="5" s="1"/>
  <c r="C1371" i="5"/>
  <c r="V1371" i="5"/>
  <c r="C1372" i="5"/>
  <c r="V1372" i="5"/>
  <c r="C1373" i="5"/>
  <c r="V1373" i="5"/>
  <c r="C1374" i="5"/>
  <c r="V1374" i="5" s="1"/>
  <c r="C1375" i="5"/>
  <c r="V1375" i="5"/>
  <c r="C1376" i="5"/>
  <c r="V1376" i="5" s="1"/>
  <c r="C1377" i="5"/>
  <c r="V1377" i="5" s="1"/>
  <c r="C1378" i="5"/>
  <c r="V1378" i="5"/>
  <c r="C1379" i="5"/>
  <c r="V1379" i="5"/>
  <c r="C1380" i="5"/>
  <c r="V1380" i="5"/>
  <c r="C1381" i="5"/>
  <c r="V1381" i="5"/>
  <c r="C1382" i="5"/>
  <c r="V1382" i="5" s="1"/>
  <c r="C1383" i="5"/>
  <c r="C1384" i="5"/>
  <c r="V1384" i="5" s="1"/>
  <c r="C1385" i="5"/>
  <c r="V1385" i="5"/>
  <c r="C1386" i="5"/>
  <c r="V1386" i="5"/>
  <c r="C1387" i="5"/>
  <c r="V1387" i="5" s="1"/>
  <c r="C1388" i="5"/>
  <c r="V1388" i="5" s="1"/>
  <c r="C1389" i="5"/>
  <c r="C1390" i="5"/>
  <c r="V1390" i="5"/>
  <c r="C1391" i="5"/>
  <c r="V1391" i="5" s="1"/>
  <c r="C1392" i="5"/>
  <c r="V1392" i="5" s="1"/>
  <c r="C1393" i="5"/>
  <c r="V1393" i="5" s="1"/>
  <c r="C1394" i="5"/>
  <c r="V1394" i="5" s="1"/>
  <c r="C1395" i="5"/>
  <c r="V1395" i="5"/>
  <c r="C1396" i="5"/>
  <c r="V1396" i="5"/>
  <c r="C1397" i="5"/>
  <c r="V1397" i="5"/>
  <c r="C1398" i="5"/>
  <c r="V1398" i="5"/>
  <c r="C1399" i="5"/>
  <c r="V1399" i="5" s="1"/>
  <c r="C1400" i="5"/>
  <c r="V1400" i="5"/>
  <c r="C1401" i="5"/>
  <c r="V1401" i="5" s="1"/>
  <c r="C1402" i="5"/>
  <c r="V1402" i="5" s="1"/>
  <c r="C1403" i="5"/>
  <c r="V1403" i="5"/>
  <c r="C1404" i="5"/>
  <c r="V1404" i="5"/>
  <c r="C1405" i="5"/>
  <c r="V1405" i="5"/>
  <c r="C1406" i="5"/>
  <c r="V1406" i="5"/>
  <c r="C1407" i="5"/>
  <c r="V1407" i="5" s="1"/>
  <c r="C1408" i="5"/>
  <c r="V1408" i="5"/>
  <c r="C1409" i="5"/>
  <c r="V1409" i="5" s="1"/>
  <c r="C1410" i="5"/>
  <c r="V1410" i="5" s="1"/>
  <c r="C1411" i="5"/>
  <c r="V1411" i="5" s="1"/>
  <c r="C1412" i="5"/>
  <c r="V1412" i="5"/>
  <c r="C1413" i="5"/>
  <c r="V1413" i="5"/>
  <c r="C1414" i="5"/>
  <c r="V1414" i="5"/>
  <c r="C1415" i="5"/>
  <c r="V1415" i="5" s="1"/>
  <c r="C1416" i="5"/>
  <c r="V1416" i="5"/>
  <c r="C1417" i="5"/>
  <c r="V1417" i="5" s="1"/>
  <c r="C1418" i="5"/>
  <c r="V1418" i="5" s="1"/>
  <c r="C1419" i="5"/>
  <c r="V1419" i="5"/>
  <c r="C1420" i="5"/>
  <c r="V1420" i="5"/>
  <c r="C1421" i="5"/>
  <c r="V1421" i="5"/>
  <c r="C1422" i="5"/>
  <c r="V1422" i="5"/>
  <c r="C1423" i="5"/>
  <c r="V1423" i="5" s="1"/>
  <c r="C1424" i="5"/>
  <c r="V1424" i="5"/>
  <c r="C1425" i="5"/>
  <c r="V1425" i="5" s="1"/>
  <c r="C1426" i="5"/>
  <c r="V1426" i="5" s="1"/>
  <c r="C1427" i="5"/>
  <c r="V1427" i="5" s="1"/>
  <c r="C1428" i="5"/>
  <c r="V1428" i="5"/>
  <c r="C1429" i="5"/>
  <c r="V1429" i="5"/>
  <c r="C1430" i="5"/>
  <c r="V1430" i="5"/>
  <c r="C1431" i="5"/>
  <c r="V1431" i="5" s="1"/>
  <c r="C1432" i="5"/>
  <c r="V1432" i="5"/>
  <c r="C1433" i="5"/>
  <c r="V1433" i="5" s="1"/>
  <c r="C1434" i="5"/>
  <c r="V1434" i="5" s="1"/>
  <c r="C1435" i="5"/>
  <c r="V1435" i="5" s="1"/>
  <c r="C1436" i="5"/>
  <c r="V1436" i="5"/>
  <c r="C1437" i="5"/>
  <c r="V1437" i="5"/>
  <c r="C1438" i="5"/>
  <c r="V1438" i="5"/>
  <c r="C1439" i="5"/>
  <c r="V1439" i="5" s="1"/>
  <c r="C1440" i="5"/>
  <c r="V1440" i="5" s="1"/>
  <c r="C1441" i="5"/>
  <c r="V1441" i="5" s="1"/>
  <c r="C1442" i="5"/>
  <c r="V1442" i="5" s="1"/>
  <c r="C1443" i="5"/>
  <c r="V1443" i="5"/>
  <c r="C1444" i="5"/>
  <c r="V1444" i="5"/>
  <c r="C1445" i="5"/>
  <c r="V1445" i="5"/>
  <c r="C1446" i="5"/>
  <c r="V1446" i="5"/>
  <c r="C1447" i="5"/>
  <c r="V1447" i="5" s="1"/>
  <c r="C1448" i="5"/>
  <c r="V1448" i="5"/>
  <c r="C1449" i="5"/>
  <c r="V1449" i="5" s="1"/>
  <c r="C1450" i="5"/>
  <c r="V1450" i="5" s="1"/>
  <c r="C1451" i="5"/>
  <c r="V1451" i="5"/>
  <c r="C1452" i="5"/>
  <c r="V1452" i="5"/>
  <c r="C1453" i="5"/>
  <c r="V1453" i="5"/>
  <c r="C1454" i="5"/>
  <c r="V1454" i="5"/>
  <c r="C1455" i="5"/>
  <c r="V1455" i="5" s="1"/>
  <c r="C1456" i="5"/>
  <c r="V1456" i="5" s="1"/>
  <c r="C1457" i="5"/>
  <c r="C1458" i="5"/>
  <c r="V1458" i="5"/>
  <c r="C1459" i="5"/>
  <c r="V1459" i="5"/>
  <c r="C1460" i="5"/>
  <c r="V1460" i="5" s="1"/>
  <c r="C1461" i="5"/>
  <c r="V1461" i="5" s="1"/>
  <c r="C1462" i="5"/>
  <c r="V1462" i="5" s="1"/>
  <c r="C1463" i="5"/>
  <c r="V1463" i="5" s="1"/>
  <c r="C1464" i="5"/>
  <c r="V1464" i="5"/>
  <c r="C1465" i="5"/>
  <c r="V1465" i="5" s="1"/>
  <c r="C1466" i="5"/>
  <c r="V1466" i="5"/>
  <c r="C1467" i="5"/>
  <c r="C1468" i="5"/>
  <c r="V1468" i="5" s="1"/>
  <c r="C1469" i="5"/>
  <c r="V1469" i="5"/>
  <c r="C1470" i="5"/>
  <c r="V1470" i="5"/>
  <c r="C1471" i="5"/>
  <c r="V1471" i="5"/>
  <c r="C1472" i="5"/>
  <c r="V1472" i="5" s="1"/>
  <c r="C1473" i="5"/>
  <c r="V1473" i="5"/>
  <c r="C1474" i="5"/>
  <c r="V1474" i="5" s="1"/>
  <c r="C1475" i="5"/>
  <c r="V1475" i="5" s="1"/>
  <c r="C1476" i="5"/>
  <c r="V1476" i="5"/>
  <c r="C1477" i="5"/>
  <c r="V1477" i="5"/>
  <c r="C1478" i="5"/>
  <c r="V1478" i="5"/>
  <c r="C1479" i="5"/>
  <c r="V1479" i="5"/>
  <c r="C1480" i="5"/>
  <c r="V1480" i="5" s="1"/>
  <c r="C1481" i="5"/>
  <c r="V1481" i="5"/>
  <c r="C1482" i="5"/>
  <c r="V1482" i="5" s="1"/>
  <c r="C1483" i="5"/>
  <c r="V1483" i="5" s="1"/>
  <c r="C1484" i="5"/>
  <c r="V1484" i="5" s="1"/>
  <c r="C1485" i="5"/>
  <c r="V1485" i="5"/>
  <c r="C1486" i="5"/>
  <c r="V1486" i="5"/>
  <c r="C1487" i="5"/>
  <c r="V1487" i="5"/>
  <c r="C1488" i="5"/>
  <c r="V1488" i="5" s="1"/>
  <c r="C1489" i="5"/>
  <c r="V1489" i="5" s="1"/>
  <c r="C1490" i="5"/>
  <c r="V1490" i="5" s="1"/>
  <c r="C1491" i="5"/>
  <c r="V1491" i="5" s="1"/>
  <c r="C1492" i="5"/>
  <c r="V1492" i="5" s="1"/>
  <c r="C1493" i="5"/>
  <c r="V1493" i="5"/>
  <c r="C1494" i="5"/>
  <c r="V1494" i="5"/>
  <c r="C1495" i="5"/>
  <c r="V1495" i="5"/>
  <c r="C1496" i="5"/>
  <c r="V1496" i="5" s="1"/>
  <c r="C1497" i="5"/>
  <c r="V1497" i="5" s="1"/>
  <c r="H1497" i="5" s="1"/>
  <c r="C1498" i="5"/>
  <c r="V1498" i="5" s="1"/>
  <c r="C1499" i="5"/>
  <c r="V1499" i="5" s="1"/>
  <c r="C1500" i="5"/>
  <c r="V1500" i="5"/>
  <c r="C1501" i="5"/>
  <c r="V1501" i="5"/>
  <c r="C1502" i="5"/>
  <c r="C1503" i="5"/>
  <c r="V1503" i="5" s="1"/>
  <c r="C1504" i="5"/>
  <c r="V1504" i="5" s="1"/>
  <c r="C1505" i="5"/>
  <c r="V1505" i="5"/>
  <c r="C1506" i="5"/>
  <c r="V1506" i="5" s="1"/>
  <c r="C1507" i="5"/>
  <c r="V1507" i="5"/>
  <c r="C1508" i="5"/>
  <c r="V1508" i="5"/>
  <c r="C1509" i="5"/>
  <c r="V1509" i="5" s="1"/>
  <c r="C1510" i="5"/>
  <c r="V1510" i="5" s="1"/>
  <c r="C1511" i="5"/>
  <c r="V1511" i="5" s="1"/>
  <c r="C1512" i="5"/>
  <c r="V1512" i="5" s="1"/>
  <c r="C1513" i="5"/>
  <c r="C1514" i="5"/>
  <c r="V1514" i="5" s="1"/>
  <c r="C1515" i="5"/>
  <c r="V1515" i="5" s="1"/>
  <c r="C1516" i="5"/>
  <c r="V1516" i="5" s="1"/>
  <c r="C1517" i="5"/>
  <c r="V1517" i="5"/>
  <c r="C1518" i="5"/>
  <c r="V1518" i="5"/>
  <c r="C1519" i="5"/>
  <c r="V1519" i="5"/>
  <c r="C1520" i="5"/>
  <c r="V1520" i="5"/>
  <c r="C1521" i="5"/>
  <c r="V1521" i="5" s="1"/>
  <c r="C1522" i="5"/>
  <c r="V1522" i="5"/>
  <c r="C1523" i="5"/>
  <c r="V1523" i="5" s="1"/>
  <c r="C1524" i="5"/>
  <c r="V1524" i="5" s="1"/>
  <c r="C1525" i="5"/>
  <c r="V1525" i="5"/>
  <c r="C1526" i="5"/>
  <c r="V1526" i="5"/>
  <c r="C1527" i="5"/>
  <c r="V1527" i="5"/>
  <c r="C1528" i="5"/>
  <c r="V1528" i="5"/>
  <c r="C1529" i="5"/>
  <c r="V1529" i="5" s="1"/>
  <c r="C1530" i="5"/>
  <c r="V1530" i="5"/>
  <c r="C1531" i="5"/>
  <c r="V1531" i="5" s="1"/>
  <c r="C1532" i="5"/>
  <c r="V1532" i="5" s="1"/>
  <c r="C1533" i="5"/>
  <c r="V1533" i="5" s="1"/>
  <c r="C1534" i="5"/>
  <c r="V1534" i="5"/>
  <c r="C1535" i="5"/>
  <c r="V1535" i="5"/>
  <c r="C1536" i="5"/>
  <c r="V1536" i="5"/>
  <c r="C1537" i="5"/>
  <c r="C1538" i="5"/>
  <c r="V1538" i="5"/>
  <c r="C1539" i="5"/>
  <c r="V1539" i="5" s="1"/>
  <c r="C1540" i="5"/>
  <c r="V1540" i="5"/>
  <c r="C1541" i="5"/>
  <c r="V1541" i="5"/>
  <c r="C1542" i="5"/>
  <c r="V1542" i="5" s="1"/>
  <c r="C1543" i="5"/>
  <c r="V1543" i="5" s="1"/>
  <c r="C1544" i="5"/>
  <c r="V1544" i="5" s="1"/>
  <c r="C1545" i="5"/>
  <c r="C1546" i="5"/>
  <c r="V1546" i="5" s="1"/>
  <c r="C1547" i="5"/>
  <c r="V1547" i="5" s="1"/>
  <c r="C1548" i="5"/>
  <c r="V1548" i="5" s="1"/>
  <c r="C1549" i="5"/>
  <c r="V1549" i="5" s="1"/>
  <c r="C1550" i="5"/>
  <c r="V1550" i="5"/>
  <c r="C1551" i="5"/>
  <c r="C1552" i="5"/>
  <c r="V1552" i="5" s="1"/>
  <c r="C1553" i="5"/>
  <c r="V1553" i="5" s="1"/>
  <c r="C1554" i="5"/>
  <c r="V1554" i="5" s="1"/>
  <c r="C1555" i="5"/>
  <c r="V1555" i="5"/>
  <c r="C1556" i="5"/>
  <c r="V1556" i="5" s="1"/>
  <c r="C1557" i="5"/>
  <c r="V1557" i="5"/>
  <c r="C1558" i="5"/>
  <c r="V1558" i="5"/>
  <c r="C1559" i="5"/>
  <c r="V1559" i="5" s="1"/>
  <c r="C1560" i="5"/>
  <c r="V1560" i="5" s="1"/>
  <c r="C1561" i="5"/>
  <c r="V1561" i="5" s="1"/>
  <c r="C1562" i="5"/>
  <c r="V1562" i="5" s="1"/>
  <c r="C1563" i="5"/>
  <c r="V1563" i="5"/>
  <c r="C1564" i="5"/>
  <c r="V1564" i="5" s="1"/>
  <c r="C1565" i="5"/>
  <c r="V1565" i="5"/>
  <c r="C1566" i="5"/>
  <c r="V1566" i="5"/>
  <c r="C1567" i="5"/>
  <c r="V1567" i="5" s="1"/>
  <c r="C1568" i="5"/>
  <c r="V1568" i="5" s="1"/>
  <c r="C1569" i="5"/>
  <c r="V1569" i="5" s="1"/>
  <c r="C1570" i="5"/>
  <c r="V1570" i="5" s="1"/>
  <c r="C1571" i="5"/>
  <c r="V1571" i="5"/>
  <c r="C1572" i="5"/>
  <c r="V1572" i="5" s="1"/>
  <c r="C1573" i="5"/>
  <c r="V1573" i="5"/>
  <c r="C1574" i="5"/>
  <c r="V1574" i="5"/>
  <c r="C1575" i="5"/>
  <c r="V1575" i="5" s="1"/>
  <c r="C1576" i="5"/>
  <c r="V1576" i="5" s="1"/>
  <c r="C1577" i="5"/>
  <c r="V1577" i="5" s="1"/>
  <c r="C1578" i="5"/>
  <c r="V1578" i="5" s="1"/>
  <c r="C1579" i="5"/>
  <c r="V1579" i="5"/>
  <c r="C1580" i="5"/>
  <c r="V1580" i="5" s="1"/>
  <c r="C1581" i="5"/>
  <c r="V1581" i="5"/>
  <c r="C1582" i="5"/>
  <c r="V1582" i="5"/>
  <c r="C1583" i="5"/>
  <c r="V1583" i="5" s="1"/>
  <c r="C1584" i="5"/>
  <c r="V1584" i="5" s="1"/>
  <c r="C1585" i="5"/>
  <c r="V1585" i="5" s="1"/>
  <c r="C1586" i="5"/>
  <c r="V1586" i="5" s="1"/>
  <c r="C1587" i="5"/>
  <c r="V1587" i="5"/>
  <c r="C1588" i="5"/>
  <c r="V1588" i="5" s="1"/>
  <c r="C1589" i="5"/>
  <c r="V1589" i="5"/>
  <c r="C1590" i="5"/>
  <c r="V1590" i="5"/>
  <c r="C1591" i="5"/>
  <c r="V1591" i="5" s="1"/>
  <c r="C1592" i="5"/>
  <c r="V1592" i="5" s="1"/>
  <c r="C1593" i="5"/>
  <c r="V1593" i="5" s="1"/>
  <c r="C1594" i="5"/>
  <c r="V1594" i="5" s="1"/>
  <c r="C1595" i="5"/>
  <c r="V1595" i="5"/>
  <c r="C1596" i="5"/>
  <c r="V1596" i="5" s="1"/>
  <c r="C1597" i="5"/>
  <c r="V1597" i="5"/>
  <c r="C1598" i="5"/>
  <c r="V1598" i="5"/>
  <c r="C1599" i="5"/>
  <c r="V1599" i="5" s="1"/>
  <c r="C1600" i="5"/>
  <c r="C1601" i="5"/>
  <c r="V1601" i="5"/>
  <c r="C1602" i="5"/>
  <c r="V1602" i="5"/>
  <c r="C1603" i="5"/>
  <c r="V1603" i="5"/>
  <c r="C1604" i="5"/>
  <c r="V1604" i="5" s="1"/>
  <c r="C1605" i="5"/>
  <c r="V1605" i="5"/>
  <c r="C1606" i="5"/>
  <c r="V1606" i="5" s="1"/>
  <c r="C1607" i="5"/>
  <c r="V1607" i="5" s="1"/>
  <c r="C1608" i="5"/>
  <c r="V1608" i="5"/>
  <c r="C1609" i="5"/>
  <c r="V1609" i="5"/>
  <c r="C1610" i="5"/>
  <c r="V1610" i="5"/>
  <c r="C1611" i="5"/>
  <c r="V1611" i="5"/>
  <c r="C1612" i="5"/>
  <c r="V1612" i="5"/>
  <c r="C1613" i="5"/>
  <c r="V1613" i="5"/>
  <c r="C1614" i="5"/>
  <c r="V1614" i="5" s="1"/>
  <c r="C1615" i="5"/>
  <c r="V1615" i="5" s="1"/>
  <c r="C1616" i="5"/>
  <c r="V1616" i="5"/>
  <c r="C1617" i="5"/>
  <c r="V1617" i="5"/>
  <c r="C1618" i="5"/>
  <c r="V1618" i="5"/>
  <c r="C1619" i="5"/>
  <c r="V1619" i="5"/>
  <c r="C1620" i="5"/>
  <c r="V1620" i="5"/>
  <c r="C1621" i="5"/>
  <c r="V1621" i="5"/>
  <c r="C1622" i="5"/>
  <c r="V1622" i="5" s="1"/>
  <c r="C1623" i="5"/>
  <c r="V1623" i="5"/>
  <c r="C1624" i="5"/>
  <c r="V1624" i="5"/>
  <c r="C1625" i="5"/>
  <c r="V1625" i="5"/>
  <c r="C1626" i="5"/>
  <c r="V1626" i="5"/>
  <c r="C1627" i="5"/>
  <c r="V1627" i="5"/>
  <c r="C1628" i="5"/>
  <c r="V1628" i="5" s="1"/>
  <c r="H1628" i="5" s="1"/>
  <c r="C1629" i="5"/>
  <c r="V1629" i="5"/>
  <c r="C1630" i="5"/>
  <c r="V1630" i="5" s="1"/>
  <c r="C1631" i="5"/>
  <c r="V1631" i="5" s="1"/>
  <c r="C1632" i="5"/>
  <c r="V1632" i="5"/>
  <c r="C1633" i="5"/>
  <c r="V1633" i="5"/>
  <c r="C1634" i="5"/>
  <c r="V1634" i="5"/>
  <c r="C1635" i="5"/>
  <c r="V1635" i="5"/>
  <c r="C1636" i="5"/>
  <c r="V1636" i="5"/>
  <c r="C1637" i="5"/>
  <c r="V1637" i="5"/>
  <c r="C1638" i="5"/>
  <c r="V1638" i="5" s="1"/>
  <c r="C1639" i="5"/>
  <c r="V1639" i="5"/>
  <c r="C1640" i="5"/>
  <c r="V1640" i="5"/>
  <c r="C1641" i="5"/>
  <c r="V1641" i="5"/>
  <c r="C1642" i="5"/>
  <c r="V1642" i="5"/>
  <c r="C1643" i="5"/>
  <c r="V1643" i="5"/>
  <c r="C1644" i="5"/>
  <c r="V1644" i="5" s="1"/>
  <c r="J1644" i="5" s="1"/>
  <c r="C1645" i="5"/>
  <c r="V1645" i="5"/>
  <c r="C1646" i="5"/>
  <c r="V1646" i="5" s="1"/>
  <c r="C1647" i="5"/>
  <c r="V1647" i="5" s="1"/>
  <c r="J1647" i="5" s="1"/>
  <c r="C1648" i="5"/>
  <c r="V1648" i="5"/>
  <c r="C1649" i="5"/>
  <c r="V1649" i="5"/>
  <c r="C1650" i="5"/>
  <c r="V1650" i="5"/>
  <c r="C1651" i="5"/>
  <c r="V1651" i="5"/>
  <c r="C1652" i="5"/>
  <c r="V1652" i="5"/>
  <c r="C1653" i="5"/>
  <c r="V1653" i="5"/>
  <c r="C1654" i="5"/>
  <c r="V1654" i="5" s="1"/>
  <c r="C1655" i="5"/>
  <c r="V1655" i="5"/>
  <c r="C1656" i="5"/>
  <c r="V1656" i="5"/>
  <c r="C1657" i="5"/>
  <c r="V1657" i="5"/>
  <c r="C1658" i="5"/>
  <c r="V1658" i="5"/>
  <c r="C1659" i="5"/>
  <c r="V1659" i="5"/>
  <c r="C1660" i="5"/>
  <c r="V1660" i="5" s="1"/>
  <c r="C1661" i="5"/>
  <c r="V1661" i="5"/>
  <c r="C1662" i="5"/>
  <c r="V1662" i="5" s="1"/>
  <c r="C1663" i="5"/>
  <c r="V1663" i="5"/>
  <c r="C1664" i="5"/>
  <c r="V1664" i="5"/>
  <c r="C1665" i="5"/>
  <c r="C1666" i="5"/>
  <c r="V1666" i="5" s="1"/>
  <c r="C1667" i="5"/>
  <c r="V1667" i="5" s="1"/>
  <c r="C1668" i="5"/>
  <c r="V1668" i="5" s="1"/>
  <c r="C1669" i="5"/>
  <c r="V1669" i="5" s="1"/>
  <c r="C1670" i="5"/>
  <c r="V1670" i="5"/>
  <c r="C1671" i="5"/>
  <c r="V1671" i="5"/>
  <c r="C1672" i="5"/>
  <c r="V1672" i="5" s="1"/>
  <c r="C1673" i="5"/>
  <c r="V1673" i="5" s="1"/>
  <c r="C1674" i="5"/>
  <c r="V1674" i="5" s="1"/>
  <c r="C1675" i="5"/>
  <c r="V1675" i="5" s="1"/>
  <c r="C1676" i="5"/>
  <c r="V1676" i="5" s="1"/>
  <c r="C1677" i="5"/>
  <c r="V1677" i="5" s="1"/>
  <c r="C1678" i="5"/>
  <c r="V1678" i="5"/>
  <c r="C1679" i="5"/>
  <c r="V1679" i="5"/>
  <c r="C1680" i="5"/>
  <c r="V1680" i="5" s="1"/>
  <c r="C1681" i="5"/>
  <c r="V1681" i="5" s="1"/>
  <c r="C1682" i="5"/>
  <c r="V1682" i="5" s="1"/>
  <c r="C1683" i="5"/>
  <c r="V1683" i="5" s="1"/>
  <c r="C1684" i="5"/>
  <c r="V1684" i="5" s="1"/>
  <c r="C1685" i="5"/>
  <c r="C1686" i="5"/>
  <c r="V1686" i="5"/>
  <c r="C1687" i="5"/>
  <c r="V1687" i="5" s="1"/>
  <c r="C1688" i="5"/>
  <c r="V1688" i="5"/>
  <c r="C1689" i="5"/>
  <c r="V1689" i="5"/>
  <c r="C1690" i="5"/>
  <c r="V1690" i="5"/>
  <c r="C1691" i="5"/>
  <c r="V1691" i="5"/>
  <c r="C1692" i="5"/>
  <c r="V1692" i="5"/>
  <c r="C1693" i="5"/>
  <c r="V1693" i="5" s="1"/>
  <c r="C1694" i="5"/>
  <c r="V1694" i="5"/>
  <c r="C1695" i="5"/>
  <c r="V1695" i="5" s="1"/>
  <c r="C1696" i="5"/>
  <c r="V1696" i="5" s="1"/>
  <c r="C1697" i="5"/>
  <c r="V1697" i="5"/>
  <c r="C1698" i="5"/>
  <c r="V1698" i="5"/>
  <c r="C1699" i="5"/>
  <c r="V1699" i="5"/>
  <c r="C1700" i="5"/>
  <c r="V1700" i="5"/>
  <c r="C1701" i="5"/>
  <c r="V1701" i="5"/>
  <c r="C1702" i="5"/>
  <c r="V1702" i="5"/>
  <c r="C1703" i="5"/>
  <c r="V1703" i="5" s="1"/>
  <c r="C1704" i="5"/>
  <c r="V1704" i="5"/>
  <c r="C1705" i="5"/>
  <c r="V1705" i="5"/>
  <c r="C1706" i="5"/>
  <c r="V1706" i="5"/>
  <c r="C1707" i="5"/>
  <c r="V1707" i="5"/>
  <c r="C1708" i="5"/>
  <c r="V1708" i="5"/>
  <c r="C1709" i="5"/>
  <c r="C1710" i="5"/>
  <c r="V1710" i="5" s="1"/>
  <c r="C1711" i="5"/>
  <c r="V1711" i="5" s="1"/>
  <c r="C1712" i="5"/>
  <c r="V1712" i="5"/>
  <c r="C1713" i="5"/>
  <c r="V1713" i="5" s="1"/>
  <c r="C1714" i="5"/>
  <c r="V1714" i="5" s="1"/>
  <c r="C1715" i="5"/>
  <c r="V1715" i="5" s="1"/>
  <c r="C1716" i="5"/>
  <c r="V1716" i="5" s="1"/>
  <c r="C1717" i="5"/>
  <c r="C1718" i="5"/>
  <c r="V1718" i="5" s="1"/>
  <c r="C1719" i="5"/>
  <c r="V1719" i="5"/>
  <c r="C1720" i="5"/>
  <c r="V1720" i="5" s="1"/>
  <c r="C1721" i="5"/>
  <c r="V1721" i="5" s="1"/>
  <c r="C1722" i="5"/>
  <c r="V1722" i="5"/>
  <c r="C1723" i="5"/>
  <c r="V1723" i="5"/>
  <c r="C1724" i="5"/>
  <c r="V1724" i="5"/>
  <c r="C1725" i="5"/>
  <c r="V1725" i="5"/>
  <c r="C1726" i="5"/>
  <c r="V1726" i="5"/>
  <c r="C1727" i="5"/>
  <c r="V1727" i="5"/>
  <c r="C1728" i="5"/>
  <c r="V1728" i="5" s="1"/>
  <c r="C1729" i="5"/>
  <c r="V1729" i="5"/>
  <c r="C1730" i="5"/>
  <c r="V1730" i="5"/>
  <c r="C1731" i="5"/>
  <c r="V1731" i="5"/>
  <c r="C1732" i="5"/>
  <c r="V1732" i="5"/>
  <c r="C1733" i="5"/>
  <c r="V1733" i="5"/>
  <c r="C1734" i="5"/>
  <c r="V1734" i="5" s="1"/>
  <c r="C1735" i="5"/>
  <c r="V1735" i="5"/>
  <c r="C1736" i="5"/>
  <c r="V1736" i="5" s="1"/>
  <c r="C1737" i="5"/>
  <c r="V1737" i="5"/>
  <c r="C1738" i="5"/>
  <c r="V1738" i="5"/>
  <c r="C1739" i="5"/>
  <c r="V1739" i="5"/>
  <c r="C1740" i="5"/>
  <c r="V1740" i="5"/>
  <c r="C1741" i="5"/>
  <c r="V1741" i="5"/>
  <c r="C1742" i="5"/>
  <c r="V1742" i="5"/>
  <c r="C1743" i="5"/>
  <c r="V1743" i="5"/>
  <c r="C1744" i="5"/>
  <c r="V1744" i="5" s="1"/>
  <c r="C1745" i="5"/>
  <c r="V1745" i="5"/>
  <c r="C1746" i="5"/>
  <c r="V1746" i="5"/>
  <c r="C1747" i="5"/>
  <c r="V1747" i="5"/>
  <c r="C1748" i="5"/>
  <c r="V1748" i="5"/>
  <c r="C1749" i="5"/>
  <c r="V1749" i="5"/>
  <c r="C1750" i="5"/>
  <c r="V1750" i="5" s="1"/>
  <c r="C1751" i="5"/>
  <c r="V1751" i="5"/>
  <c r="C1752" i="5"/>
  <c r="V1752" i="5" s="1"/>
  <c r="C1753" i="5"/>
  <c r="V1753" i="5" s="1"/>
  <c r="C1754" i="5"/>
  <c r="V1754" i="5"/>
  <c r="C1755" i="5"/>
  <c r="V1755" i="5"/>
  <c r="C1756" i="5"/>
  <c r="V1756" i="5"/>
  <c r="C1757" i="5"/>
  <c r="V1757" i="5"/>
  <c r="C1758" i="5"/>
  <c r="V1758" i="5"/>
  <c r="C1759" i="5"/>
  <c r="V1759" i="5"/>
  <c r="C1760" i="5"/>
  <c r="V1760" i="5" s="1"/>
  <c r="C1761" i="5"/>
  <c r="V1761" i="5" s="1"/>
  <c r="C1762" i="5"/>
  <c r="V1762" i="5"/>
  <c r="C1763" i="5"/>
  <c r="V1763" i="5"/>
  <c r="C1764" i="5"/>
  <c r="V1764" i="5"/>
  <c r="C1765" i="5"/>
  <c r="V1765" i="5"/>
  <c r="C1766" i="5"/>
  <c r="V1766" i="5"/>
  <c r="C1767" i="5"/>
  <c r="V1767" i="5"/>
  <c r="C1768" i="5"/>
  <c r="V1768" i="5" s="1"/>
  <c r="C1769" i="5"/>
  <c r="V1769" i="5"/>
  <c r="C1770" i="5"/>
  <c r="V1770" i="5"/>
  <c r="C1771" i="5"/>
  <c r="V1771" i="5"/>
  <c r="C1772" i="5"/>
  <c r="V1772" i="5"/>
  <c r="C1773" i="5"/>
  <c r="V1773" i="5"/>
  <c r="C1774" i="5"/>
  <c r="V1774" i="5" s="1"/>
  <c r="G1774" i="5" s="1"/>
  <c r="C1775" i="5"/>
  <c r="V1775" i="5"/>
  <c r="C1776" i="5"/>
  <c r="V1776" i="5" s="1"/>
  <c r="C1777" i="5"/>
  <c r="V1777" i="5" s="1"/>
  <c r="C1778" i="5"/>
  <c r="V1778" i="5"/>
  <c r="C1779" i="5"/>
  <c r="V1779" i="5"/>
  <c r="C1780" i="5"/>
  <c r="V1780" i="5"/>
  <c r="C1781" i="5"/>
  <c r="V1781" i="5"/>
  <c r="C1782" i="5"/>
  <c r="V1782" i="5"/>
  <c r="C1783" i="5"/>
  <c r="V1783" i="5"/>
  <c r="C1784" i="5"/>
  <c r="V1784" i="5" s="1"/>
  <c r="C1785" i="5"/>
  <c r="V1785" i="5"/>
  <c r="C1786" i="5"/>
  <c r="V1786" i="5"/>
  <c r="C1787" i="5"/>
  <c r="V1787" i="5"/>
  <c r="C1788" i="5"/>
  <c r="V1788" i="5"/>
  <c r="C1789" i="5"/>
  <c r="V1789" i="5"/>
  <c r="C1790" i="5"/>
  <c r="V1790" i="5" s="1"/>
  <c r="C1791" i="5"/>
  <c r="V1791" i="5"/>
  <c r="C1792" i="5"/>
  <c r="V1792" i="5" s="1"/>
  <c r="C1793" i="5"/>
  <c r="V1793" i="5" s="1"/>
  <c r="C1794" i="5"/>
  <c r="V1794" i="5"/>
  <c r="C1795" i="5"/>
  <c r="V1795" i="5"/>
  <c r="C1796" i="5"/>
  <c r="V1796" i="5"/>
  <c r="C1797" i="5"/>
  <c r="V1797" i="5"/>
  <c r="C1798" i="5"/>
  <c r="V1798" i="5"/>
  <c r="C1799" i="5"/>
  <c r="V1799" i="5"/>
  <c r="C1800" i="5"/>
  <c r="V1800" i="5"/>
  <c r="C1801" i="5"/>
  <c r="V1801" i="5" s="1"/>
  <c r="C1802" i="5"/>
  <c r="V1802" i="5"/>
  <c r="C1803" i="5"/>
  <c r="V1803" i="5"/>
  <c r="C1804" i="5"/>
  <c r="V1804" i="5"/>
  <c r="C1805" i="5"/>
  <c r="V1805" i="5"/>
  <c r="C1806" i="5"/>
  <c r="V1806" i="5"/>
  <c r="C1807" i="5"/>
  <c r="V1807" i="5"/>
  <c r="C1808" i="5"/>
  <c r="V1808" i="5"/>
  <c r="C1809" i="5"/>
  <c r="V1809" i="5" s="1"/>
  <c r="C1810" i="5"/>
  <c r="V1810" i="5"/>
  <c r="C1811" i="5"/>
  <c r="V1811" i="5"/>
  <c r="C1812" i="5"/>
  <c r="V1812" i="5"/>
  <c r="C1813" i="5"/>
  <c r="V1813" i="5"/>
  <c r="C1814" i="5"/>
  <c r="V1814" i="5"/>
  <c r="C1815" i="5"/>
  <c r="V1815" i="5"/>
  <c r="C1816" i="5"/>
  <c r="V1816" i="5"/>
  <c r="C1817" i="5"/>
  <c r="V1817" i="5" s="1"/>
  <c r="G1817" i="5" s="1"/>
  <c r="C1818" i="5"/>
  <c r="V1818" i="5"/>
  <c r="C1819" i="5"/>
  <c r="V1819" i="5"/>
  <c r="C1820" i="5"/>
  <c r="V1820" i="5"/>
  <c r="C1821" i="5"/>
  <c r="V1821" i="5"/>
  <c r="C1822" i="5"/>
  <c r="V1822" i="5"/>
  <c r="C1823" i="5"/>
  <c r="V1823" i="5"/>
  <c r="C1824" i="5"/>
  <c r="V1824" i="5"/>
  <c r="C1825" i="5"/>
  <c r="V1825" i="5" s="1"/>
  <c r="C1826" i="5"/>
  <c r="V1826" i="5"/>
  <c r="C1827" i="5"/>
  <c r="V1827" i="5"/>
  <c r="C1828" i="5"/>
  <c r="V1828" i="5"/>
  <c r="C1829" i="5"/>
  <c r="V1829" i="5"/>
  <c r="C1830" i="5"/>
  <c r="V1830" i="5"/>
  <c r="C1831" i="5"/>
  <c r="V1831" i="5"/>
  <c r="C1832" i="5"/>
  <c r="V1832" i="5"/>
  <c r="C1833" i="5"/>
  <c r="V1833" i="5" s="1"/>
  <c r="C1834" i="5"/>
  <c r="V1834" i="5"/>
  <c r="C1835" i="5"/>
  <c r="V1835" i="5"/>
  <c r="C1836" i="5"/>
  <c r="V1836" i="5"/>
  <c r="C1837" i="5"/>
  <c r="V1837" i="5"/>
  <c r="C1838" i="5"/>
  <c r="V1838" i="5"/>
  <c r="C1839" i="5"/>
  <c r="V1839" i="5"/>
  <c r="C1840" i="5"/>
  <c r="V1840" i="5"/>
  <c r="C1841" i="5"/>
  <c r="V1841" i="5" s="1"/>
  <c r="C1842" i="5"/>
  <c r="V1842" i="5"/>
  <c r="C1843" i="5"/>
  <c r="V1843" i="5"/>
  <c r="C1844" i="5"/>
  <c r="V1844" i="5"/>
  <c r="C1845" i="5"/>
  <c r="V1845" i="5"/>
  <c r="C1846" i="5"/>
  <c r="V1846" i="5"/>
  <c r="C1847" i="5"/>
  <c r="V1847" i="5"/>
  <c r="C1848" i="5"/>
  <c r="V1848" i="5"/>
  <c r="C1849" i="5"/>
  <c r="V1849" i="5" s="1"/>
  <c r="C1850" i="5"/>
  <c r="V1850" i="5"/>
  <c r="C1851" i="5"/>
  <c r="V1851" i="5"/>
  <c r="C1852" i="5"/>
  <c r="V1852" i="5"/>
  <c r="C1853" i="5"/>
  <c r="V1853" i="5"/>
  <c r="C1854" i="5"/>
  <c r="V1854" i="5"/>
  <c r="C1855" i="5"/>
  <c r="V1855" i="5"/>
  <c r="C1856" i="5"/>
  <c r="V1856" i="5"/>
  <c r="C1857" i="5"/>
  <c r="V1857" i="5" s="1"/>
  <c r="C1858" i="5"/>
  <c r="V1858" i="5"/>
  <c r="C1859" i="5"/>
  <c r="V1859" i="5"/>
  <c r="C1860" i="5"/>
  <c r="V1860" i="5"/>
  <c r="C1861" i="5"/>
  <c r="V1861" i="5"/>
  <c r="C1862" i="5"/>
  <c r="V1862" i="5"/>
  <c r="C1863" i="5"/>
  <c r="V1863" i="5"/>
  <c r="C1864" i="5"/>
  <c r="V1864" i="5"/>
  <c r="C1865" i="5"/>
  <c r="V1865" i="5" s="1"/>
  <c r="C1866" i="5"/>
  <c r="V1866" i="5"/>
  <c r="C1867" i="5"/>
  <c r="V1867" i="5"/>
  <c r="C1868" i="5"/>
  <c r="V1868" i="5"/>
  <c r="C1869" i="5"/>
  <c r="V1869" i="5"/>
  <c r="C1870" i="5"/>
  <c r="V1870" i="5"/>
  <c r="C1871" i="5"/>
  <c r="V1871" i="5"/>
  <c r="C1872" i="5"/>
  <c r="V1872" i="5"/>
  <c r="C1873" i="5"/>
  <c r="V1873" i="5" s="1"/>
  <c r="C1874" i="5"/>
  <c r="V1874" i="5" s="1"/>
  <c r="C1875" i="5"/>
  <c r="V1875" i="5"/>
  <c r="C1876" i="5"/>
  <c r="V1876" i="5"/>
  <c r="C1877" i="5"/>
  <c r="V1877" i="5"/>
  <c r="C1878" i="5"/>
  <c r="V1878" i="5"/>
  <c r="C1879" i="5"/>
  <c r="V1879" i="5"/>
  <c r="C1880" i="5"/>
  <c r="V1880" i="5"/>
  <c r="C1881" i="5"/>
  <c r="V1881" i="5" s="1"/>
  <c r="C1882" i="5"/>
  <c r="V1882" i="5" s="1"/>
  <c r="C1883" i="5"/>
  <c r="V1883" i="5"/>
  <c r="C1884" i="5"/>
  <c r="V1884" i="5"/>
  <c r="C1885" i="5"/>
  <c r="V1885" i="5"/>
  <c r="C1886" i="5"/>
  <c r="V1886" i="5"/>
  <c r="C1887" i="5"/>
  <c r="V1887" i="5"/>
  <c r="C1888" i="5"/>
  <c r="V1888" i="5"/>
  <c r="C1889" i="5"/>
  <c r="V1889" i="5" s="1"/>
  <c r="C1890" i="5"/>
  <c r="V1890" i="5" s="1"/>
  <c r="C1891" i="5"/>
  <c r="V1891" i="5"/>
  <c r="C1892" i="5"/>
  <c r="V1892" i="5"/>
  <c r="C1893" i="5"/>
  <c r="V1893" i="5"/>
  <c r="C1894" i="5"/>
  <c r="V1894" i="5"/>
  <c r="C1895" i="5"/>
  <c r="V1895" i="5"/>
  <c r="C1896" i="5"/>
  <c r="V1896" i="5"/>
  <c r="C1897" i="5"/>
  <c r="V1897" i="5" s="1"/>
  <c r="C1898" i="5"/>
  <c r="V1898" i="5" s="1"/>
  <c r="G1898" i="5" s="1"/>
  <c r="C1899" i="5"/>
  <c r="V1899" i="5"/>
  <c r="C1900" i="5"/>
  <c r="V1900" i="5"/>
  <c r="C1901" i="5"/>
  <c r="V1901" i="5"/>
  <c r="C1902" i="5"/>
  <c r="V1902" i="5"/>
  <c r="C1903" i="5"/>
  <c r="V1903" i="5"/>
  <c r="C1904" i="5"/>
  <c r="V1904" i="5"/>
  <c r="C1905" i="5"/>
  <c r="V1905" i="5" s="1"/>
  <c r="C1906" i="5"/>
  <c r="V1906" i="5" s="1"/>
  <c r="C1907" i="5"/>
  <c r="V1907" i="5"/>
  <c r="C1908" i="5"/>
  <c r="V1908" i="5"/>
  <c r="C1909" i="5"/>
  <c r="V1909" i="5"/>
  <c r="C1910" i="5"/>
  <c r="V1910" i="5"/>
  <c r="C1911" i="5"/>
  <c r="V1911" i="5"/>
  <c r="C1912" i="5"/>
  <c r="V1912" i="5"/>
  <c r="C1913" i="5"/>
  <c r="V1913" i="5" s="1"/>
  <c r="C1914" i="5"/>
  <c r="V1914" i="5" s="1"/>
  <c r="J1914" i="5" s="1"/>
  <c r="C1915" i="5"/>
  <c r="V1915" i="5"/>
  <c r="C1916" i="5"/>
  <c r="V1916" i="5"/>
  <c r="C1917" i="5"/>
  <c r="V1917" i="5"/>
  <c r="C1918" i="5"/>
  <c r="V1918" i="5"/>
  <c r="C1919" i="5"/>
  <c r="V1919" i="5"/>
  <c r="C1920" i="5"/>
  <c r="V1920" i="5"/>
  <c r="C1921" i="5"/>
  <c r="V1921" i="5" s="1"/>
  <c r="C1922" i="5"/>
  <c r="V1922" i="5" s="1"/>
  <c r="C1923" i="5"/>
  <c r="V1923" i="5"/>
  <c r="C1924" i="5"/>
  <c r="V1924" i="5"/>
  <c r="C1925" i="5"/>
  <c r="V1925" i="5"/>
  <c r="C1926" i="5"/>
  <c r="V1926" i="5"/>
  <c r="C1927" i="5"/>
  <c r="V1927" i="5"/>
  <c r="C1928" i="5"/>
  <c r="V1928" i="5"/>
  <c r="C1929" i="5"/>
  <c r="V1929" i="5" s="1"/>
  <c r="C1930" i="5"/>
  <c r="V1930" i="5" s="1"/>
  <c r="C1931" i="5"/>
  <c r="V1931" i="5" s="1"/>
  <c r="C1932" i="5"/>
  <c r="V1932" i="5"/>
  <c r="C1933" i="5"/>
  <c r="V1933" i="5"/>
  <c r="C1934" i="5"/>
  <c r="V1934" i="5"/>
  <c r="C1935" i="5"/>
  <c r="V1935" i="5"/>
  <c r="C1936" i="5"/>
  <c r="V1936" i="5"/>
  <c r="C1937" i="5"/>
  <c r="V1937" i="5" s="1"/>
  <c r="C1938" i="5"/>
  <c r="V1938" i="5" s="1"/>
  <c r="C1939" i="5"/>
  <c r="V1939" i="5" s="1"/>
  <c r="C1940" i="5"/>
  <c r="V1940" i="5"/>
  <c r="C1941" i="5"/>
  <c r="V1941" i="5"/>
  <c r="C1942" i="5"/>
  <c r="V1942" i="5"/>
  <c r="C1943" i="5"/>
  <c r="V1943" i="5"/>
  <c r="C1944" i="5"/>
  <c r="V1944" i="5"/>
  <c r="C1945" i="5"/>
  <c r="V1945" i="5" s="1"/>
  <c r="C1946" i="5"/>
  <c r="V1946" i="5" s="1"/>
  <c r="C1947" i="5"/>
  <c r="V1947" i="5" s="1"/>
  <c r="C1948" i="5"/>
  <c r="V1948" i="5"/>
  <c r="C1949" i="5"/>
  <c r="V1949" i="5"/>
  <c r="C1950" i="5"/>
  <c r="V1950" i="5"/>
  <c r="C1951" i="5"/>
  <c r="V1951" i="5"/>
  <c r="C1952" i="5"/>
  <c r="V1952" i="5"/>
  <c r="C1953" i="5"/>
  <c r="V1953" i="5" s="1"/>
  <c r="C1954" i="5"/>
  <c r="V1954" i="5" s="1"/>
  <c r="C1955" i="5"/>
  <c r="V1955" i="5" s="1"/>
  <c r="J1955" i="5" s="1"/>
  <c r="C1956" i="5"/>
  <c r="V1956" i="5"/>
  <c r="C1957" i="5"/>
  <c r="V1957" i="5"/>
  <c r="C1958" i="5"/>
  <c r="V1958" i="5"/>
  <c r="C1959" i="5"/>
  <c r="V1959" i="5"/>
  <c r="C1960" i="5"/>
  <c r="V1960" i="5"/>
  <c r="C1961" i="5"/>
  <c r="V1961" i="5" s="1"/>
  <c r="C1962" i="5"/>
  <c r="V1962" i="5" s="1"/>
  <c r="C1963" i="5"/>
  <c r="V1963" i="5" s="1"/>
  <c r="C1964" i="5"/>
  <c r="V1964" i="5"/>
  <c r="C1965" i="5"/>
  <c r="V1965" i="5"/>
  <c r="C1966" i="5"/>
  <c r="V1966" i="5"/>
  <c r="C1967" i="5"/>
  <c r="V1967" i="5"/>
  <c r="C1968" i="5"/>
  <c r="V1968" i="5"/>
  <c r="C1969" i="5"/>
  <c r="V1969" i="5" s="1"/>
  <c r="C1970" i="5"/>
  <c r="V1970" i="5" s="1"/>
  <c r="C1971" i="5"/>
  <c r="V1971" i="5" s="1"/>
  <c r="C1972" i="5"/>
  <c r="V1972" i="5"/>
  <c r="C1973" i="5"/>
  <c r="V1973" i="5"/>
  <c r="C1974" i="5"/>
  <c r="V1974" i="5"/>
  <c r="C1975" i="5"/>
  <c r="V1975" i="5"/>
  <c r="C1976" i="5"/>
  <c r="V1976" i="5"/>
  <c r="C1977" i="5"/>
  <c r="V1977" i="5" s="1"/>
  <c r="C1978" i="5"/>
  <c r="V1978" i="5" s="1"/>
  <c r="C1979" i="5"/>
  <c r="V1979" i="5" s="1"/>
  <c r="C1980" i="5"/>
  <c r="V1980" i="5"/>
  <c r="C1981" i="5"/>
  <c r="V1981" i="5"/>
  <c r="C1982" i="5"/>
  <c r="V1982" i="5"/>
  <c r="C1983" i="5"/>
  <c r="V1983" i="5"/>
  <c r="C1984" i="5"/>
  <c r="V1984" i="5"/>
  <c r="C1985" i="5"/>
  <c r="V1985" i="5" s="1"/>
  <c r="C1986" i="5"/>
  <c r="V1986" i="5" s="1"/>
  <c r="C1987" i="5"/>
  <c r="V1987" i="5" s="1"/>
  <c r="C1988" i="5"/>
  <c r="V1988" i="5"/>
  <c r="C1989" i="5"/>
  <c r="V1989" i="5"/>
  <c r="C1990" i="5"/>
  <c r="V1990" i="5"/>
  <c r="C1991" i="5"/>
  <c r="V1991" i="5"/>
  <c r="C1992" i="5"/>
  <c r="V1992" i="5"/>
  <c r="C1993" i="5"/>
  <c r="V1993" i="5" s="1"/>
  <c r="H1993" i="5" s="1"/>
  <c r="C1994" i="5"/>
  <c r="V1994" i="5" s="1"/>
  <c r="C1995" i="5"/>
  <c r="V1995" i="5" s="1"/>
  <c r="C1996" i="5"/>
  <c r="V1996" i="5"/>
  <c r="C1997" i="5"/>
  <c r="V1997" i="5"/>
  <c r="C1998" i="5"/>
  <c r="V1998" i="5"/>
  <c r="C1999" i="5"/>
  <c r="V1999" i="5"/>
  <c r="C2000" i="5"/>
  <c r="V2000" i="5"/>
  <c r="C2001" i="5"/>
  <c r="V2001" i="5" s="1"/>
  <c r="G2001" i="5" s="1"/>
  <c r="C2002" i="5"/>
  <c r="V2002" i="5" s="1"/>
  <c r="C2003" i="5"/>
  <c r="V2003" i="5" s="1"/>
  <c r="C2004" i="5"/>
  <c r="V2004" i="5"/>
  <c r="C2005" i="5"/>
  <c r="V2005" i="5"/>
  <c r="C2006" i="5"/>
  <c r="V2006" i="5"/>
  <c r="C2007" i="5"/>
  <c r="V2007" i="5"/>
  <c r="C2008" i="5"/>
  <c r="V2008" i="5"/>
  <c r="C2009" i="5"/>
  <c r="V2009" i="5" s="1"/>
  <c r="C2010" i="5"/>
  <c r="V2010" i="5" s="1"/>
  <c r="C2011" i="5"/>
  <c r="V2011" i="5" s="1"/>
  <c r="C2012" i="5"/>
  <c r="V2012" i="5"/>
  <c r="C2013" i="5"/>
  <c r="V2013" i="5"/>
  <c r="C2014" i="5"/>
  <c r="V2014" i="5"/>
  <c r="C2015" i="5"/>
  <c r="V2015" i="5"/>
  <c r="C2016" i="5"/>
  <c r="V2016" i="5"/>
  <c r="C2017" i="5"/>
  <c r="V2017" i="5" s="1"/>
  <c r="C2018" i="5"/>
  <c r="V2018" i="5" s="1"/>
  <c r="C2019" i="5"/>
  <c r="V2019" i="5" s="1"/>
  <c r="C2020" i="5"/>
  <c r="V2020" i="5"/>
  <c r="C2021" i="5"/>
  <c r="V2021" i="5"/>
  <c r="C2022" i="5"/>
  <c r="V2022" i="5"/>
  <c r="C2023" i="5"/>
  <c r="V2023" i="5"/>
  <c r="C2024" i="5"/>
  <c r="V2024" i="5"/>
  <c r="C2025" i="5"/>
  <c r="V2025" i="5" s="1"/>
  <c r="V2026" i="5"/>
  <c r="C2027" i="5"/>
  <c r="V2027" i="5"/>
  <c r="C2028" i="5"/>
  <c r="V2028" i="5" s="1"/>
  <c r="C2029" i="5"/>
  <c r="V2029" i="5"/>
  <c r="C2030" i="5"/>
  <c r="V2030" i="5" s="1"/>
  <c r="C2031" i="5"/>
  <c r="V2031" i="5" s="1"/>
  <c r="C2032" i="5"/>
  <c r="V2032" i="5" s="1"/>
  <c r="C2033" i="5"/>
  <c r="V2033" i="5"/>
  <c r="C2034" i="5"/>
  <c r="V2034" i="5"/>
  <c r="V2035" i="5"/>
  <c r="C2036" i="5"/>
  <c r="V2036" i="5" s="1"/>
  <c r="C2037" i="5"/>
  <c r="V2037" i="5"/>
  <c r="C2038" i="5"/>
  <c r="V2038" i="5"/>
  <c r="V2039" i="5"/>
  <c r="C2040" i="5"/>
  <c r="V2040" i="5" s="1"/>
  <c r="C2041" i="5"/>
  <c r="V2041" i="5" s="1"/>
  <c r="C2042" i="5"/>
  <c r="V2042" i="5"/>
  <c r="V2043" i="5"/>
  <c r="C2044" i="5"/>
  <c r="V2044" i="5" s="1"/>
  <c r="C2045" i="5"/>
  <c r="V2045" i="5" s="1"/>
  <c r="V2046" i="5"/>
  <c r="V2047" i="5"/>
  <c r="C2048" i="5"/>
  <c r="V2048" i="5"/>
  <c r="C2049" i="5"/>
  <c r="V2049" i="5" s="1"/>
  <c r="C2050" i="5"/>
  <c r="V2050" i="5"/>
  <c r="V2051" i="5"/>
  <c r="C2052" i="5"/>
  <c r="V2052" i="5"/>
  <c r="C2053" i="5"/>
  <c r="C2054" i="5"/>
  <c r="V2054" i="5" s="1"/>
  <c r="C2055" i="5"/>
  <c r="V2055" i="5" s="1"/>
  <c r="C2056" i="5"/>
  <c r="V2056" i="5"/>
  <c r="C2057" i="5"/>
  <c r="V2057" i="5"/>
  <c r="V2058" i="5"/>
  <c r="V2059" i="5"/>
  <c r="C2060" i="5"/>
  <c r="V2060" i="5"/>
  <c r="C2061" i="5"/>
  <c r="V2061" i="5"/>
  <c r="C2062" i="5"/>
  <c r="V2062" i="5" s="1"/>
  <c r="C2063" i="5"/>
  <c r="V2063" i="5" s="1"/>
  <c r="V2064" i="5"/>
  <c r="C2065" i="5"/>
  <c r="V2065" i="5" s="1"/>
  <c r="V2066" i="5"/>
  <c r="V2067" i="5"/>
  <c r="C2068" i="5"/>
  <c r="V2068" i="5" s="1"/>
  <c r="I2068" i="5" s="1"/>
  <c r="C2069" i="5"/>
  <c r="V2069" i="5" s="1"/>
  <c r="V2070" i="5"/>
  <c r="C2071" i="5"/>
  <c r="V2071" i="5"/>
  <c r="C2073" i="5"/>
  <c r="V2073" i="5" s="1"/>
  <c r="V2074" i="5"/>
  <c r="V2076" i="5"/>
  <c r="C2077" i="5"/>
  <c r="V2077" i="5" s="1"/>
  <c r="C2078" i="5"/>
  <c r="V2078" i="5"/>
  <c r="V2079" i="5"/>
  <c r="V2080" i="5"/>
  <c r="C2081" i="5"/>
  <c r="V2081" i="5" s="1"/>
  <c r="C2082" i="5"/>
  <c r="V2082" i="5"/>
  <c r="C2083" i="5"/>
  <c r="V2083" i="5"/>
  <c r="V2084" i="5"/>
  <c r="C2085" i="5"/>
  <c r="V2085" i="5"/>
  <c r="C2086" i="5"/>
  <c r="V2086" i="5"/>
  <c r="C2087" i="5"/>
  <c r="V2087" i="5" s="1"/>
  <c r="C2088" i="5"/>
  <c r="V2088" i="5"/>
  <c r="C2089" i="5"/>
  <c r="V2089" i="5" s="1"/>
  <c r="C2090" i="5"/>
  <c r="V2090" i="5"/>
  <c r="V2091" i="5"/>
  <c r="C2092" i="5"/>
  <c r="V2092" i="5"/>
  <c r="C2093" i="5"/>
  <c r="V2093" i="5"/>
  <c r="C2094" i="5"/>
  <c r="V2094" i="5"/>
  <c r="V2095" i="5"/>
  <c r="C2096" i="5"/>
  <c r="V2096" i="5"/>
  <c r="C2097" i="5"/>
  <c r="V2097" i="5"/>
  <c r="C2098" i="5"/>
  <c r="V2098" i="5"/>
  <c r="V2099" i="5"/>
  <c r="V2100" i="5"/>
  <c r="C2101" i="5"/>
  <c r="V2101" i="5"/>
  <c r="C2102" i="5"/>
  <c r="V2102" i="5" s="1"/>
  <c r="C2103" i="5"/>
  <c r="V2103" i="5" s="1"/>
  <c r="V2104" i="5"/>
  <c r="C2105" i="5"/>
  <c r="V2105" i="5"/>
  <c r="C2106" i="5"/>
  <c r="V2106" i="5" s="1"/>
  <c r="J2106" i="5" s="1"/>
  <c r="C2107" i="5"/>
  <c r="V2107" i="5" s="1"/>
  <c r="C2108" i="5"/>
  <c r="V2108" i="5"/>
  <c r="C2109" i="5"/>
  <c r="V2109" i="5" s="1"/>
  <c r="C2110" i="5"/>
  <c r="V2110" i="5" s="1"/>
  <c r="C2111" i="5"/>
  <c r="V2111" i="5"/>
  <c r="V2112" i="5"/>
  <c r="V2113" i="5"/>
  <c r="C2114" i="5"/>
  <c r="V2114" i="5"/>
  <c r="C2115" i="5"/>
  <c r="V2115" i="5" s="1"/>
  <c r="H2115" i="5" s="1"/>
  <c r="V2116" i="5"/>
  <c r="C2117" i="5"/>
  <c r="V2117" i="5"/>
  <c r="C2118" i="5"/>
  <c r="V2118" i="5" s="1"/>
  <c r="I2118" i="5" s="1"/>
  <c r="C2119" i="5"/>
  <c r="V2119" i="5"/>
  <c r="C2120" i="5"/>
  <c r="V2120" i="5" s="1"/>
  <c r="C2121" i="5"/>
  <c r="V2121" i="5" s="1"/>
  <c r="C2122" i="5"/>
  <c r="V2122" i="5" s="1"/>
  <c r="V2123" i="5"/>
  <c r="C2124" i="5"/>
  <c r="V2124" i="5" s="1"/>
  <c r="C2125" i="5"/>
  <c r="V2125" i="5" s="1"/>
  <c r="C2126" i="5"/>
  <c r="V2126" i="5"/>
  <c r="V2127" i="5"/>
  <c r="C2128" i="5"/>
  <c r="V2128" i="5"/>
  <c r="V2129" i="5"/>
  <c r="C2130" i="5"/>
  <c r="V2130" i="5"/>
  <c r="C2132" i="5"/>
  <c r="V2132" i="5"/>
  <c r="C2133" i="5"/>
  <c r="V2133" i="5" s="1"/>
  <c r="C2134" i="5"/>
  <c r="V2134" i="5" s="1"/>
  <c r="C2135" i="5"/>
  <c r="V2135" i="5" s="1"/>
  <c r="C2136" i="5"/>
  <c r="V2136" i="5"/>
  <c r="C2137" i="5"/>
  <c r="V2137" i="5" s="1"/>
  <c r="C2138" i="5"/>
  <c r="V2138" i="5" s="1"/>
  <c r="C2139" i="5"/>
  <c r="V2139" i="5"/>
  <c r="V2140" i="5"/>
  <c r="C2141" i="5"/>
  <c r="V2141" i="5" s="1"/>
  <c r="C2142" i="5"/>
  <c r="V2142" i="5"/>
  <c r="C2143" i="5"/>
  <c r="V2143" i="5" s="1"/>
  <c r="J2143" i="5" s="1"/>
  <c r="C2144" i="5"/>
  <c r="V2144" i="5"/>
  <c r="C2145" i="5"/>
  <c r="V2145" i="5" s="1"/>
  <c r="C2146" i="5"/>
  <c r="V2146" i="5"/>
  <c r="C2147" i="5"/>
  <c r="V2147" i="5" s="1"/>
  <c r="C2148" i="5"/>
  <c r="V2148" i="5" s="1"/>
  <c r="C2149" i="5"/>
  <c r="V2149" i="5" s="1"/>
  <c r="C2150" i="5"/>
  <c r="V2150" i="5"/>
  <c r="C2151" i="5"/>
  <c r="V2151" i="5" s="1"/>
  <c r="C2152" i="5"/>
  <c r="V2152" i="5"/>
  <c r="C2153" i="5"/>
  <c r="V2153" i="5" s="1"/>
  <c r="C2154" i="5"/>
  <c r="V2154" i="5"/>
  <c r="C2155" i="5"/>
  <c r="V2155" i="5" s="1"/>
  <c r="C2156" i="5"/>
  <c r="V2156" i="5" s="1"/>
  <c r="C2157" i="5"/>
  <c r="V2157" i="5" s="1"/>
  <c r="C2158" i="5"/>
  <c r="V2158" i="5"/>
  <c r="C2159" i="5"/>
  <c r="V2159" i="5" s="1"/>
  <c r="C2160" i="5"/>
  <c r="V2160" i="5"/>
  <c r="C2161" i="5"/>
  <c r="V2161" i="5" s="1"/>
  <c r="C2162" i="5"/>
  <c r="V2162" i="5"/>
  <c r="C2163" i="5"/>
  <c r="V2163" i="5" s="1"/>
  <c r="J2163" i="5" s="1"/>
  <c r="C2164" i="5"/>
  <c r="V2164" i="5" s="1"/>
  <c r="C2165" i="5"/>
  <c r="V2165" i="5" s="1"/>
  <c r="C2166" i="5"/>
  <c r="V2166" i="5"/>
  <c r="C2167" i="5"/>
  <c r="V2167" i="5" s="1"/>
  <c r="V2168" i="5"/>
  <c r="C2169" i="5"/>
  <c r="V2169" i="5"/>
  <c r="C2170" i="5"/>
  <c r="V2170" i="5" s="1"/>
  <c r="C2171" i="5"/>
  <c r="V2171" i="5" s="1"/>
  <c r="V2172" i="5"/>
  <c r="C2173" i="5"/>
  <c r="V2173" i="5" s="1"/>
  <c r="C2174" i="5"/>
  <c r="V2174" i="5" s="1"/>
  <c r="C2175" i="5"/>
  <c r="V2175" i="5"/>
  <c r="V2176" i="5"/>
  <c r="C2177" i="5"/>
  <c r="V2177" i="5" s="1"/>
  <c r="C2178" i="5"/>
  <c r="V2178" i="5"/>
  <c r="C2179" i="5"/>
  <c r="V2179" i="5" s="1"/>
  <c r="C2180" i="5"/>
  <c r="V2180" i="5" s="1"/>
  <c r="C2181" i="5"/>
  <c r="V2181" i="5"/>
  <c r="C2182" i="5"/>
  <c r="V2182" i="5"/>
  <c r="C2183" i="5"/>
  <c r="V2183" i="5"/>
  <c r="C2184" i="5"/>
  <c r="V2184" i="5" s="1"/>
  <c r="C2185" i="5"/>
  <c r="V2185" i="5" s="1"/>
  <c r="C2186" i="5"/>
  <c r="V2186" i="5"/>
  <c r="C2187" i="5"/>
  <c r="V2187" i="5" s="1"/>
  <c r="C2188" i="5"/>
  <c r="V2188" i="5" s="1"/>
  <c r="C2189" i="5"/>
  <c r="V2189" i="5"/>
  <c r="C2190" i="5"/>
  <c r="V2190" i="5"/>
  <c r="C2191" i="5"/>
  <c r="V2191" i="5"/>
  <c r="C2192" i="5"/>
  <c r="V2192" i="5" s="1"/>
  <c r="C2193" i="5"/>
  <c r="V2193" i="5" s="1"/>
  <c r="C2194" i="5"/>
  <c r="V2194" i="5"/>
  <c r="C2195" i="5"/>
  <c r="V2195" i="5" s="1"/>
  <c r="C2196" i="5"/>
  <c r="V2196" i="5" s="1"/>
  <c r="C2197" i="5"/>
  <c r="V2197" i="5"/>
  <c r="C2198" i="5"/>
  <c r="V2198" i="5"/>
  <c r="C2199" i="5"/>
  <c r="V2199" i="5"/>
  <c r="C2200" i="5"/>
  <c r="V2200" i="5" s="1"/>
  <c r="J2200" i="5" s="1"/>
  <c r="C2201" i="5"/>
  <c r="V2201" i="5" s="1"/>
  <c r="C2202" i="5"/>
  <c r="V2202" i="5"/>
  <c r="C2203" i="5"/>
  <c r="V2203" i="5" s="1"/>
  <c r="C2204" i="5"/>
  <c r="V2204" i="5" s="1"/>
  <c r="C2205" i="5"/>
  <c r="V2205" i="5"/>
  <c r="C2206" i="5"/>
  <c r="V2206" i="5"/>
  <c r="C2207" i="5"/>
  <c r="V2207" i="5"/>
  <c r="C2208" i="5"/>
  <c r="V2208" i="5" s="1"/>
  <c r="H2208" i="5" s="1"/>
  <c r="C2209" i="5"/>
  <c r="V2209" i="5" s="1"/>
  <c r="C2210" i="5"/>
  <c r="V2210" i="5"/>
  <c r="C2211" i="5"/>
  <c r="V2211" i="5" s="1"/>
  <c r="V2212" i="5"/>
  <c r="C2213" i="5"/>
  <c r="V2213" i="5" s="1"/>
  <c r="C2214" i="5"/>
  <c r="V2214" i="5" s="1"/>
  <c r="C2215" i="5"/>
  <c r="V2215" i="5" s="1"/>
  <c r="C2216" i="5"/>
  <c r="V2216" i="5"/>
  <c r="C2217" i="5"/>
  <c r="V2217" i="5" s="1"/>
  <c r="V2218" i="5"/>
  <c r="C2219" i="5"/>
  <c r="V2219" i="5"/>
  <c r="V2220" i="5"/>
  <c r="C2221" i="5"/>
  <c r="V2221" i="5"/>
  <c r="C2222" i="5"/>
  <c r="V2222" i="5" s="1"/>
  <c r="C2223" i="5"/>
  <c r="V2223" i="5" s="1"/>
  <c r="C2224" i="5"/>
  <c r="V2224" i="5" s="1"/>
  <c r="G2224" i="5" s="1"/>
  <c r="C2225" i="5"/>
  <c r="V2225" i="5"/>
  <c r="C2226" i="5"/>
  <c r="V2226" i="5" s="1"/>
  <c r="C2227" i="5"/>
  <c r="V2227" i="5"/>
  <c r="C2228" i="5"/>
  <c r="V2228" i="5" s="1"/>
  <c r="C2229" i="5"/>
  <c r="V2229" i="5"/>
  <c r="V2230" i="5"/>
  <c r="C2231" i="5"/>
  <c r="V2231" i="5"/>
  <c r="C2232" i="5"/>
  <c r="V2232" i="5"/>
  <c r="C2233" i="5"/>
  <c r="V2233" i="5"/>
  <c r="C2234" i="5"/>
  <c r="V2234" i="5" s="1"/>
  <c r="F2234" i="5" s="1"/>
  <c r="C2235" i="5"/>
  <c r="V2235" i="5" s="1"/>
  <c r="C2236" i="5"/>
  <c r="V2236" i="5"/>
  <c r="C2237" i="5"/>
  <c r="V2237" i="5" s="1"/>
  <c r="C2238" i="5"/>
  <c r="V2238" i="5" s="1"/>
  <c r="C2239" i="5"/>
  <c r="V2239" i="5"/>
  <c r="C2240" i="5"/>
  <c r="V2240" i="5"/>
  <c r="C2241" i="5"/>
  <c r="V2241" i="5"/>
  <c r="C2242" i="5"/>
  <c r="V2242" i="5" s="1"/>
  <c r="C2243" i="5"/>
  <c r="V2243" i="5" s="1"/>
  <c r="C2244" i="5"/>
  <c r="V2244" i="5"/>
  <c r="C2245" i="5"/>
  <c r="V2245" i="5" s="1"/>
  <c r="C2246" i="5"/>
  <c r="V2246" i="5" s="1"/>
  <c r="C2247" i="5"/>
  <c r="V2247" i="5"/>
  <c r="C2248" i="5"/>
  <c r="V2248" i="5"/>
  <c r="C2249" i="5"/>
  <c r="V2249" i="5"/>
  <c r="V2250" i="5"/>
  <c r="C2251" i="5"/>
  <c r="V2251" i="5" s="1"/>
  <c r="C2252" i="5"/>
  <c r="C2253" i="5"/>
  <c r="V2253" i="5"/>
  <c r="C2254" i="5"/>
  <c r="V2254" i="5" s="1"/>
  <c r="C2255" i="5"/>
  <c r="V2255" i="5" s="1"/>
  <c r="C2256" i="5"/>
  <c r="C2257" i="5"/>
  <c r="V2257" i="5" s="1"/>
  <c r="R2257" i="5" s="1"/>
  <c r="C2258" i="5"/>
  <c r="V2258" i="5" s="1"/>
  <c r="C2259" i="5"/>
  <c r="V2259" i="5"/>
  <c r="C2260" i="5"/>
  <c r="V2260" i="5" s="1"/>
  <c r="C2261" i="5"/>
  <c r="V2261" i="5"/>
  <c r="C2262" i="5"/>
  <c r="V2262" i="5" s="1"/>
  <c r="C2263" i="5"/>
  <c r="V2263" i="5"/>
  <c r="C2264" i="5"/>
  <c r="V2264" i="5" s="1"/>
  <c r="C2265" i="5"/>
  <c r="V2265" i="5" s="1"/>
  <c r="C2266" i="5"/>
  <c r="V2266" i="5" s="1"/>
  <c r="C2267" i="5"/>
  <c r="V2267" i="5"/>
  <c r="C2268" i="5"/>
  <c r="V2268" i="5" s="1"/>
  <c r="J2268" i="5" s="1"/>
  <c r="C2269" i="5"/>
  <c r="V2269" i="5"/>
  <c r="C2270" i="5"/>
  <c r="V2270" i="5" s="1"/>
  <c r="C2271" i="5"/>
  <c r="V2271" i="5"/>
  <c r="C2272" i="5"/>
  <c r="V2272" i="5" s="1"/>
  <c r="C2273" i="5"/>
  <c r="C2274" i="5"/>
  <c r="V2274" i="5"/>
  <c r="C2275" i="5"/>
  <c r="V2275" i="5"/>
  <c r="C2276" i="5"/>
  <c r="V2276" i="5" s="1"/>
  <c r="C2277" i="5"/>
  <c r="V2277" i="5" s="1"/>
  <c r="C2278" i="5"/>
  <c r="V2278" i="5"/>
  <c r="C2279" i="5"/>
  <c r="V2279" i="5" s="1"/>
  <c r="R2279" i="5" s="1"/>
  <c r="C2280" i="5"/>
  <c r="C2281" i="5"/>
  <c r="V2281" i="5" s="1"/>
  <c r="C2282" i="5"/>
  <c r="C2283" i="5"/>
  <c r="C2284" i="5"/>
  <c r="V2284" i="5" s="1"/>
  <c r="C2285" i="5"/>
  <c r="V2285" i="5"/>
  <c r="C2286" i="5"/>
  <c r="V2286" i="5" s="1"/>
  <c r="C2287" i="5"/>
  <c r="V2287" i="5"/>
  <c r="C2288" i="5"/>
  <c r="V2288" i="5" s="1"/>
  <c r="C2289" i="5"/>
  <c r="C2290" i="5"/>
  <c r="C2291" i="5"/>
  <c r="V2291" i="5"/>
  <c r="C2292" i="5"/>
  <c r="C2293" i="5"/>
  <c r="V2293" i="5"/>
  <c r="C2294" i="5"/>
  <c r="V2294" i="5" s="1"/>
  <c r="C2295" i="5"/>
  <c r="V2295" i="5" s="1"/>
  <c r="C2296" i="5"/>
  <c r="V2296" i="5" s="1"/>
  <c r="C2297" i="5"/>
  <c r="C2298" i="5"/>
  <c r="C2299" i="5"/>
  <c r="V2299" i="5" s="1"/>
  <c r="C2300" i="5"/>
  <c r="V2300" i="5" s="1"/>
  <c r="C2301" i="5"/>
  <c r="V2301" i="5"/>
  <c r="C2302" i="5"/>
  <c r="V2302" i="5"/>
  <c r="C2303" i="5"/>
  <c r="V2303" i="5" s="1"/>
  <c r="C2304" i="5"/>
  <c r="V2304" i="5" s="1"/>
  <c r="C2305" i="5"/>
  <c r="V2305" i="5" s="1"/>
  <c r="C2306" i="5"/>
  <c r="V2306" i="5"/>
  <c r="C2307" i="5"/>
  <c r="V2307" i="5" s="1"/>
  <c r="C2308" i="5"/>
  <c r="V2308" i="5" s="1"/>
  <c r="C2309" i="5"/>
  <c r="V2309" i="5"/>
  <c r="C2310" i="5"/>
  <c r="C2311" i="5"/>
  <c r="V2311" i="5" s="1"/>
  <c r="C2312" i="5"/>
  <c r="V2312" i="5"/>
  <c r="C2313" i="5"/>
  <c r="V2313" i="5" s="1"/>
  <c r="C2314" i="5"/>
  <c r="V2314" i="5"/>
  <c r="C2315" i="5"/>
  <c r="V2315" i="5" s="1"/>
  <c r="C2316" i="5"/>
  <c r="V2316" i="5"/>
  <c r="C2317" i="5"/>
  <c r="C2318" i="5"/>
  <c r="V2318" i="5"/>
  <c r="C2319" i="5"/>
  <c r="C2320" i="5"/>
  <c r="V2320" i="5" s="1"/>
  <c r="C2321" i="5"/>
  <c r="C2322" i="5"/>
  <c r="V2322" i="5" s="1"/>
  <c r="C2323" i="5"/>
  <c r="V2323" i="5" s="1"/>
  <c r="C2324" i="5"/>
  <c r="V2324" i="5"/>
  <c r="C2325" i="5"/>
  <c r="C2326" i="5"/>
  <c r="V2326" i="5"/>
  <c r="C2327" i="5"/>
  <c r="V2327" i="5" s="1"/>
  <c r="C2328" i="5"/>
  <c r="V2328" i="5" s="1"/>
  <c r="C2329" i="5"/>
  <c r="C2330" i="5"/>
  <c r="V2330" i="5"/>
  <c r="C2331" i="5"/>
  <c r="V2331" i="5" s="1"/>
  <c r="C2332" i="5"/>
  <c r="V2332" i="5" s="1"/>
  <c r="C2333" i="5"/>
  <c r="C2334" i="5"/>
  <c r="V2334" i="5" s="1"/>
  <c r="C2335" i="5"/>
  <c r="V2335" i="5"/>
  <c r="C2336" i="5"/>
  <c r="V2336" i="5"/>
  <c r="C2337" i="5"/>
  <c r="C2338" i="5"/>
  <c r="V2338" i="5"/>
  <c r="C2339" i="5"/>
  <c r="V2339" i="5"/>
  <c r="C2340" i="5"/>
  <c r="V2340" i="5" s="1"/>
  <c r="C2341" i="5"/>
  <c r="C2342" i="5"/>
  <c r="V2342" i="5"/>
  <c r="C2343" i="5"/>
  <c r="V2343" i="5" s="1"/>
  <c r="C2344" i="5"/>
  <c r="V2344" i="5"/>
  <c r="C2345" i="5"/>
  <c r="V2345" i="5"/>
  <c r="C2346" i="5"/>
  <c r="V2346" i="5" s="1"/>
  <c r="C2347" i="5"/>
  <c r="V2347" i="5" s="1"/>
  <c r="C2348" i="5"/>
  <c r="V2348" i="5"/>
  <c r="C2349" i="5"/>
  <c r="C2350" i="5"/>
  <c r="V2350" i="5" s="1"/>
  <c r="C2351" i="5"/>
  <c r="V2351" i="5"/>
  <c r="C2352" i="5"/>
  <c r="V2352" i="5" s="1"/>
  <c r="G2352" i="5" s="1"/>
  <c r="C2353" i="5"/>
  <c r="V2353" i="5" s="1"/>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s="1"/>
  <c r="C2367" i="5"/>
  <c r="V2367" i="5" s="1"/>
  <c r="C2368" i="5"/>
  <c r="V2368" i="5" s="1"/>
  <c r="C2369" i="5"/>
  <c r="V2369" i="5"/>
  <c r="C2370" i="5"/>
  <c r="V2370" i="5"/>
  <c r="C2371" i="5"/>
  <c r="C2372" i="5"/>
  <c r="V2372" i="5"/>
  <c r="C2373" i="5"/>
  <c r="V2373" i="5" s="1"/>
  <c r="C2374" i="5"/>
  <c r="V2374" i="5" s="1"/>
  <c r="C2375" i="5"/>
  <c r="V2375" i="5"/>
  <c r="C2376" i="5"/>
  <c r="V2376" i="5"/>
  <c r="C2377" i="5"/>
  <c r="V2377" i="5"/>
  <c r="C2378" i="5"/>
  <c r="V2378" i="5" s="1"/>
  <c r="C2379" i="5"/>
  <c r="C2380" i="5"/>
  <c r="V2380" i="5" s="1"/>
  <c r="C2381" i="5"/>
  <c r="C2382" i="5"/>
  <c r="V2382" i="5" s="1"/>
  <c r="C2383" i="5"/>
  <c r="V2383" i="5" s="1"/>
  <c r="F2383" i="5" s="1"/>
  <c r="C2384" i="5"/>
  <c r="V2384" i="5"/>
  <c r="C2385" i="5"/>
  <c r="V2385" i="5"/>
  <c r="C2386" i="5"/>
  <c r="V2386" i="5"/>
  <c r="C2387" i="5"/>
  <c r="V2387" i="5" s="1"/>
  <c r="C2388" i="5"/>
  <c r="C2389" i="5"/>
  <c r="C2390" i="5"/>
  <c r="V2390" i="5"/>
  <c r="C2391" i="5"/>
  <c r="V2391" i="5" s="1"/>
  <c r="C2392" i="5"/>
  <c r="V2392" i="5" s="1"/>
  <c r="C2393" i="5"/>
  <c r="C2394" i="5"/>
  <c r="V2394" i="5"/>
  <c r="C2395" i="5"/>
  <c r="C2396" i="5"/>
  <c r="V2396" i="5"/>
  <c r="C2397" i="5"/>
  <c r="V2397" i="5" s="1"/>
  <c r="C2398" i="5"/>
  <c r="V2398" i="5" s="1"/>
  <c r="C2399" i="5"/>
  <c r="V2399" i="5"/>
  <c r="C2400" i="5"/>
  <c r="V2400" i="5" s="1"/>
  <c r="C2401" i="5"/>
  <c r="C2402" i="5"/>
  <c r="C2403" i="5"/>
  <c r="V2403" i="5"/>
  <c r="C2404" i="5"/>
  <c r="V2404" i="5" s="1"/>
  <c r="I2404" i="5" s="1"/>
  <c r="C2405" i="5"/>
  <c r="C2406" i="5"/>
  <c r="C2407" i="5"/>
  <c r="V2407" i="5" s="1"/>
  <c r="C2408" i="5"/>
  <c r="V2408" i="5" s="1"/>
  <c r="C2409" i="5"/>
  <c r="C2410" i="5"/>
  <c r="V2410" i="5" s="1"/>
  <c r="C2411" i="5"/>
  <c r="V2411" i="5"/>
  <c r="C2412" i="5"/>
  <c r="V2412" i="5" s="1"/>
  <c r="C2413" i="5"/>
  <c r="C2414" i="5"/>
  <c r="V2414" i="5" s="1"/>
  <c r="C2415" i="5"/>
  <c r="V2415" i="5"/>
  <c r="C2416" i="5"/>
  <c r="V2416" i="5" s="1"/>
  <c r="C2417" i="5"/>
  <c r="C2418" i="5"/>
  <c r="C2419" i="5"/>
  <c r="V2419" i="5"/>
  <c r="C2420" i="5"/>
  <c r="V2420" i="5" s="1"/>
  <c r="H2420" i="5" s="1"/>
  <c r="C2421" i="5"/>
  <c r="C2422" i="5"/>
  <c r="C2423" i="5"/>
  <c r="V2423" i="5"/>
  <c r="C2424" i="5"/>
  <c r="V2424" i="5" s="1"/>
  <c r="C2425" i="5"/>
  <c r="V2425" i="5"/>
  <c r="C2426" i="5"/>
  <c r="V2426" i="5" s="1"/>
  <c r="C2427" i="5"/>
  <c r="V2427" i="5" s="1"/>
  <c r="C2428" i="5"/>
  <c r="V2428" i="5"/>
  <c r="C2429" i="5"/>
  <c r="C2430" i="5"/>
  <c r="V2430" i="5"/>
  <c r="C2431" i="5"/>
  <c r="V2431" i="5" s="1"/>
  <c r="C2432" i="5"/>
  <c r="V2432" i="5" s="1"/>
  <c r="G2432" i="5" s="1"/>
  <c r="C2433" i="5"/>
  <c r="V2433" i="5" s="1"/>
  <c r="C2434" i="5"/>
  <c r="C2435" i="5"/>
  <c r="C2436" i="5"/>
  <c r="V2436" i="5"/>
  <c r="C2437" i="5"/>
  <c r="V2437" i="5" s="1"/>
  <c r="C2438" i="5"/>
  <c r="V2438" i="5" s="1"/>
  <c r="C2439" i="5"/>
  <c r="C2440" i="5"/>
  <c r="C2441" i="5"/>
  <c r="V2441" i="5" s="1"/>
  <c r="C2442" i="5"/>
  <c r="V2442" i="5" s="1"/>
  <c r="C2443" i="5"/>
  <c r="V2443" i="5" s="1"/>
  <c r="C2444" i="5"/>
  <c r="V2444" i="5"/>
  <c r="C2445" i="5"/>
  <c r="V2445" i="5"/>
  <c r="C2446" i="5"/>
  <c r="V2446" i="5" s="1"/>
  <c r="G2446" i="5" s="1"/>
  <c r="C2447" i="5"/>
  <c r="V2447" i="5" s="1"/>
  <c r="C2448" i="5"/>
  <c r="V2448" i="5"/>
  <c r="C2449" i="5"/>
  <c r="V2449" i="5" s="1"/>
  <c r="C2450" i="5"/>
  <c r="C2451" i="5"/>
  <c r="V2451" i="5" s="1"/>
  <c r="C2452" i="5"/>
  <c r="V2452" i="5"/>
  <c r="C2453" i="5"/>
  <c r="V2453" i="5" s="1"/>
  <c r="C2454" i="5"/>
  <c r="V2454" i="5" s="1"/>
  <c r="C2455" i="5"/>
  <c r="V2455" i="5"/>
  <c r="C2456" i="5"/>
  <c r="C2457" i="5"/>
  <c r="V2457" i="5"/>
  <c r="C2458" i="5"/>
  <c r="V2458" i="5" s="1"/>
  <c r="C2459" i="5"/>
  <c r="V2459" i="5" s="1"/>
  <c r="C2460" i="5"/>
  <c r="V2460" i="5" s="1"/>
  <c r="C2461" i="5"/>
  <c r="V2461" i="5"/>
  <c r="C2462" i="5"/>
  <c r="V2462" i="5"/>
  <c r="C2463" i="5"/>
  <c r="C2464" i="5"/>
  <c r="V2464" i="5"/>
  <c r="C2465" i="5"/>
  <c r="C2466" i="5"/>
  <c r="V2466" i="5"/>
  <c r="C2467" i="5"/>
  <c r="V2467" i="5" s="1"/>
  <c r="C2468" i="5"/>
  <c r="V2468" i="5" s="1"/>
  <c r="C2469" i="5"/>
  <c r="V2469" i="5" s="1"/>
  <c r="H2469" i="5" s="1"/>
  <c r="C2470" i="5"/>
  <c r="C2471" i="5"/>
  <c r="V2471" i="5" s="1"/>
  <c r="C2472" i="5"/>
  <c r="V2472" i="5" s="1"/>
  <c r="C2473" i="5"/>
  <c r="V2473" i="5"/>
  <c r="C2474" i="5"/>
  <c r="V2474" i="5" s="1"/>
  <c r="C2475" i="5"/>
  <c r="V2475" i="5" s="1"/>
  <c r="C2476" i="5"/>
  <c r="C2477" i="5"/>
  <c r="V2477" i="5" s="1"/>
  <c r="C2478" i="5"/>
  <c r="V2478" i="5" s="1"/>
  <c r="C2479" i="5"/>
  <c r="V2479" i="5"/>
  <c r="C2480" i="5"/>
  <c r="C2481" i="5"/>
  <c r="V2481" i="5" s="1"/>
  <c r="C2482" i="5"/>
  <c r="V2482" i="5"/>
  <c r="C2483" i="5"/>
  <c r="V2483" i="5" s="1"/>
  <c r="C2484" i="5"/>
  <c r="V2484" i="5" s="1"/>
  <c r="C2485" i="5"/>
  <c r="V2485" i="5"/>
  <c r="C2486" i="5"/>
  <c r="V2486" i="5" s="1"/>
  <c r="C2487" i="5"/>
  <c r="V2487" i="5"/>
  <c r="C2488" i="5"/>
  <c r="V2488" i="5" s="1"/>
  <c r="C2489" i="5"/>
  <c r="V2489" i="5" s="1"/>
  <c r="C2490" i="5"/>
  <c r="V2490" i="5"/>
  <c r="C2491" i="5"/>
  <c r="V2491" i="5" s="1"/>
  <c r="C2492" i="5"/>
  <c r="V2492" i="5" s="1"/>
  <c r="C2493" i="5"/>
  <c r="V2493" i="5"/>
  <c r="C2494" i="5"/>
  <c r="V2494" i="5" s="1"/>
  <c r="F2494" i="5" s="1"/>
  <c r="C2495" i="5"/>
  <c r="V2495" i="5"/>
  <c r="C2496" i="5"/>
  <c r="V2496" i="5" s="1"/>
  <c r="C2497" i="5"/>
  <c r="V2497" i="5" s="1"/>
  <c r="C2498" i="5"/>
  <c r="V2498" i="5"/>
  <c r="C2499" i="5"/>
  <c r="V2499" i="5" s="1"/>
  <c r="C2500" i="5"/>
  <c r="V2500" i="5" s="1"/>
  <c r="C2501" i="5"/>
  <c r="V2501" i="5"/>
  <c r="C2502" i="5"/>
  <c r="V2502" i="5" s="1"/>
  <c r="C2503" i="5"/>
  <c r="V2503" i="5"/>
  <c r="C2504" i="5"/>
  <c r="V2504" i="5" s="1"/>
  <c r="D4" i="5"/>
  <c r="E4" i="5"/>
  <c r="V9" i="5"/>
  <c r="R9" i="5" s="1"/>
  <c r="X9" i="5"/>
  <c r="V10" i="5"/>
  <c r="X10" i="5"/>
  <c r="V11" i="5"/>
  <c r="X11" i="5"/>
  <c r="V12" i="5"/>
  <c r="X12" i="5" s="1"/>
  <c r="V13" i="5"/>
  <c r="X13" i="5" s="1"/>
  <c r="V14" i="5"/>
  <c r="E14" i="5"/>
  <c r="X14" i="5" s="1"/>
  <c r="V15" i="5"/>
  <c r="E15" i="5"/>
  <c r="X15" i="5" s="1"/>
  <c r="V16" i="5"/>
  <c r="E16" i="5" s="1"/>
  <c r="X16" i="5" s="1"/>
  <c r="V17" i="5"/>
  <c r="E17" i="5" s="1"/>
  <c r="X17" i="5" s="1"/>
  <c r="V18" i="5"/>
  <c r="E18" i="5"/>
  <c r="X18" i="5" s="1"/>
  <c r="V19" i="5"/>
  <c r="V20" i="5"/>
  <c r="E20" i="5"/>
  <c r="X20" i="5" s="1"/>
  <c r="V21" i="5"/>
  <c r="E21" i="5" s="1"/>
  <c r="X21" i="5" s="1"/>
  <c r="V22" i="5"/>
  <c r="E22" i="5"/>
  <c r="X22" i="5" s="1"/>
  <c r="V23" i="5"/>
  <c r="E23" i="5" s="1"/>
  <c r="X23" i="5" s="1"/>
  <c r="V24" i="5"/>
  <c r="E24" i="5" s="1"/>
  <c r="X24" i="5" s="1"/>
  <c r="V25" i="5"/>
  <c r="E25" i="5"/>
  <c r="X25" i="5" s="1"/>
  <c r="V26" i="5"/>
  <c r="E26" i="5" s="1"/>
  <c r="X26" i="5" s="1"/>
  <c r="V27" i="5"/>
  <c r="V28" i="5"/>
  <c r="E28" i="5" s="1"/>
  <c r="X28" i="5" s="1"/>
  <c r="V29" i="5"/>
  <c r="E29" i="5" s="1"/>
  <c r="X29" i="5" s="1"/>
  <c r="V30" i="5"/>
  <c r="E30" i="5" s="1"/>
  <c r="X30" i="5" s="1"/>
  <c r="V31" i="5"/>
  <c r="E31" i="5"/>
  <c r="X31" i="5" s="1"/>
  <c r="V32" i="5"/>
  <c r="E32" i="5"/>
  <c r="X32" i="5" s="1"/>
  <c r="V33" i="5"/>
  <c r="E33" i="5" s="1"/>
  <c r="X33" i="5" s="1"/>
  <c r="V34" i="5"/>
  <c r="E34" i="5" s="1"/>
  <c r="X34" i="5" s="1"/>
  <c r="V35" i="5"/>
  <c r="E35" i="5"/>
  <c r="X35" i="5" s="1"/>
  <c r="V36" i="5"/>
  <c r="E36" i="5" s="1"/>
  <c r="X36" i="5" s="1"/>
  <c r="V37" i="5"/>
  <c r="E37" i="5" s="1"/>
  <c r="X37" i="5" s="1"/>
  <c r="V38" i="5"/>
  <c r="E38" i="5" s="1"/>
  <c r="X38" i="5" s="1"/>
  <c r="V39" i="5"/>
  <c r="E39" i="5"/>
  <c r="X39" i="5" s="1"/>
  <c r="V40" i="5"/>
  <c r="E40" i="5"/>
  <c r="X40" i="5" s="1"/>
  <c r="V41" i="5"/>
  <c r="E41" i="5" s="1"/>
  <c r="X41" i="5" s="1"/>
  <c r="V42" i="5"/>
  <c r="E42" i="5" s="1"/>
  <c r="X42" i="5" s="1"/>
  <c r="V43" i="5"/>
  <c r="V44" i="5"/>
  <c r="E44" i="5" s="1"/>
  <c r="X44" i="5" s="1"/>
  <c r="V45" i="5"/>
  <c r="E45" i="5" s="1"/>
  <c r="X45" i="5" s="1"/>
  <c r="V46" i="5"/>
  <c r="E46" i="5" s="1"/>
  <c r="X46" i="5" s="1"/>
  <c r="V47" i="5"/>
  <c r="E47" i="5"/>
  <c r="X47" i="5" s="1"/>
  <c r="V48" i="5"/>
  <c r="E48" i="5"/>
  <c r="X48" i="5" s="1"/>
  <c r="V49" i="5"/>
  <c r="V50" i="5"/>
  <c r="E50" i="5"/>
  <c r="X50" i="5" s="1"/>
  <c r="V51" i="5"/>
  <c r="E51" i="5" s="1"/>
  <c r="X51" i="5" s="1"/>
  <c r="V52" i="5"/>
  <c r="E52" i="5" s="1"/>
  <c r="X52" i="5" s="1"/>
  <c r="V53" i="5"/>
  <c r="E53" i="5"/>
  <c r="X53" i="5" s="1"/>
  <c r="V54" i="5"/>
  <c r="E54" i="5" s="1"/>
  <c r="X54" i="5" s="1"/>
  <c r="V55" i="5"/>
  <c r="E55" i="5"/>
  <c r="X55" i="5" s="1"/>
  <c r="V56" i="5"/>
  <c r="E56" i="5" s="1"/>
  <c r="X56" i="5" s="1"/>
  <c r="V57" i="5"/>
  <c r="E57" i="5" s="1"/>
  <c r="X57" i="5" s="1"/>
  <c r="V58" i="5"/>
  <c r="E58" i="5"/>
  <c r="X58" i="5" s="1"/>
  <c r="V59" i="5"/>
  <c r="E59" i="5" s="1"/>
  <c r="X59" i="5" s="1"/>
  <c r="V60" i="5"/>
  <c r="E60" i="5" s="1"/>
  <c r="X60" i="5" s="1"/>
  <c r="V61" i="5"/>
  <c r="V62" i="5"/>
  <c r="V63" i="5"/>
  <c r="E63" i="5" s="1"/>
  <c r="X63" i="5" s="1"/>
  <c r="V64" i="5"/>
  <c r="E64" i="5"/>
  <c r="X64" i="5" s="1"/>
  <c r="V65" i="5"/>
  <c r="E65" i="5" s="1"/>
  <c r="X65" i="5" s="1"/>
  <c r="V66" i="5"/>
  <c r="E66" i="5" s="1"/>
  <c r="X66" i="5" s="1"/>
  <c r="V67" i="5"/>
  <c r="E67" i="5"/>
  <c r="X67" i="5" s="1"/>
  <c r="V68" i="5"/>
  <c r="E68" i="5" s="1"/>
  <c r="X68" i="5" s="1"/>
  <c r="V69" i="5"/>
  <c r="E69" i="5" s="1"/>
  <c r="X69" i="5" s="1"/>
  <c r="V70" i="5"/>
  <c r="E70" i="5" s="1"/>
  <c r="X70" i="5" s="1"/>
  <c r="V71" i="5"/>
  <c r="H71" i="5"/>
  <c r="E71" i="5"/>
  <c r="X71" i="5" s="1"/>
  <c r="V72" i="5"/>
  <c r="E72" i="5" s="1"/>
  <c r="X72" i="5" s="1"/>
  <c r="V73" i="5"/>
  <c r="E73" i="5" s="1"/>
  <c r="X73" i="5" s="1"/>
  <c r="V74" i="5"/>
  <c r="E74" i="5"/>
  <c r="X74" i="5" s="1"/>
  <c r="V75" i="5"/>
  <c r="E75" i="5" s="1"/>
  <c r="X75" i="5" s="1"/>
  <c r="V76" i="5"/>
  <c r="E76" i="5" s="1"/>
  <c r="X76" i="5" s="1"/>
  <c r="V77" i="5"/>
  <c r="E77" i="5"/>
  <c r="X77" i="5" s="1"/>
  <c r="V78" i="5"/>
  <c r="V79" i="5"/>
  <c r="E79" i="5"/>
  <c r="X79" i="5" s="1"/>
  <c r="V80" i="5"/>
  <c r="E80" i="5"/>
  <c r="X80" i="5" s="1"/>
  <c r="V81" i="5"/>
  <c r="E81" i="5"/>
  <c r="X81" i="5" s="1"/>
  <c r="V82" i="5"/>
  <c r="E82" i="5" s="1"/>
  <c r="X82" i="5" s="1"/>
  <c r="V83" i="5"/>
  <c r="E83" i="5" s="1"/>
  <c r="X83" i="5" s="1"/>
  <c r="V84" i="5"/>
  <c r="E84" i="5"/>
  <c r="X84" i="5" s="1"/>
  <c r="V85" i="5"/>
  <c r="E85" i="5"/>
  <c r="X85" i="5" s="1"/>
  <c r="V86" i="5"/>
  <c r="E86" i="5" s="1"/>
  <c r="X86" i="5" s="1"/>
  <c r="V87" i="5"/>
  <c r="V88" i="5"/>
  <c r="E88" i="5"/>
  <c r="X88" i="5" s="1"/>
  <c r="V89" i="5"/>
  <c r="E89" i="5" s="1"/>
  <c r="X89" i="5" s="1"/>
  <c r="V90" i="5"/>
  <c r="E90" i="5" s="1"/>
  <c r="X90" i="5" s="1"/>
  <c r="V91" i="5"/>
  <c r="E91" i="5" s="1"/>
  <c r="X91" i="5" s="1"/>
  <c r="V92" i="5"/>
  <c r="V93" i="5"/>
  <c r="V94" i="5"/>
  <c r="E94" i="5" s="1"/>
  <c r="X94" i="5" s="1"/>
  <c r="V95" i="5"/>
  <c r="E95" i="5" s="1"/>
  <c r="X95" i="5" s="1"/>
  <c r="V96" i="5"/>
  <c r="E96" i="5" s="1"/>
  <c r="X96" i="5" s="1"/>
  <c r="V97" i="5"/>
  <c r="E97" i="5" s="1"/>
  <c r="X97" i="5" s="1"/>
  <c r="V98" i="5"/>
  <c r="E98" i="5" s="1"/>
  <c r="X98" i="5" s="1"/>
  <c r="V99" i="5"/>
  <c r="E99" i="5" s="1"/>
  <c r="X99" i="5" s="1"/>
  <c r="V100" i="5"/>
  <c r="E100" i="5" s="1"/>
  <c r="X100" i="5" s="1"/>
  <c r="V101" i="5"/>
  <c r="E101" i="5" s="1"/>
  <c r="X101" i="5" s="1"/>
  <c r="V102" i="5"/>
  <c r="E102" i="5" s="1"/>
  <c r="X102" i="5" s="1"/>
  <c r="V103" i="5"/>
  <c r="V104" i="5"/>
  <c r="E104" i="5" s="1"/>
  <c r="X104" i="5" s="1"/>
  <c r="V105" i="5"/>
  <c r="E105" i="5" s="1"/>
  <c r="X105" i="5" s="1"/>
  <c r="V106" i="5"/>
  <c r="E106" i="5" s="1"/>
  <c r="X106" i="5" s="1"/>
  <c r="V107" i="5"/>
  <c r="E107" i="5" s="1"/>
  <c r="X107" i="5" s="1"/>
  <c r="V108" i="5"/>
  <c r="V109" i="5"/>
  <c r="E109" i="5" s="1"/>
  <c r="X109" i="5" s="1"/>
  <c r="V110" i="5"/>
  <c r="E110" i="5"/>
  <c r="X110" i="5" s="1"/>
  <c r="V111" i="5"/>
  <c r="E111" i="5" s="1"/>
  <c r="X111" i="5" s="1"/>
  <c r="V112" i="5"/>
  <c r="E112" i="5"/>
  <c r="X112" i="5" s="1"/>
  <c r="V113" i="5"/>
  <c r="E113" i="5"/>
  <c r="X113" i="5" s="1"/>
  <c r="V114" i="5"/>
  <c r="E114" i="5"/>
  <c r="X114" i="5" s="1"/>
  <c r="V115" i="5"/>
  <c r="V116" i="5"/>
  <c r="E116" i="5" s="1"/>
  <c r="X116" i="5" s="1"/>
  <c r="V117" i="5"/>
  <c r="V118" i="5"/>
  <c r="V119" i="5"/>
  <c r="E119" i="5" s="1"/>
  <c r="X119" i="5" s="1"/>
  <c r="V120" i="5"/>
  <c r="E120" i="5" s="1"/>
  <c r="X120" i="5" s="1"/>
  <c r="V121" i="5"/>
  <c r="V122" i="5"/>
  <c r="V123" i="5"/>
  <c r="E123" i="5" s="1"/>
  <c r="X123" i="5" s="1"/>
  <c r="V124" i="5"/>
  <c r="E124" i="5" s="1"/>
  <c r="X124" i="5" s="1"/>
  <c r="V125" i="5"/>
  <c r="E125" i="5" s="1"/>
  <c r="X125" i="5" s="1"/>
  <c r="V126" i="5"/>
  <c r="E126" i="5" s="1"/>
  <c r="X126" i="5" s="1"/>
  <c r="V127" i="5"/>
  <c r="E127" i="5" s="1"/>
  <c r="X127" i="5" s="1"/>
  <c r="V128" i="5"/>
  <c r="E128" i="5" s="1"/>
  <c r="X128" i="5" s="1"/>
  <c r="V129" i="5"/>
  <c r="E129" i="5" s="1"/>
  <c r="X129" i="5" s="1"/>
  <c r="V130" i="5"/>
  <c r="E130" i="5" s="1"/>
  <c r="X130" i="5" s="1"/>
  <c r="V131" i="5"/>
  <c r="E131" i="5" s="1"/>
  <c r="X131" i="5" s="1"/>
  <c r="V132" i="5"/>
  <c r="E132" i="5" s="1"/>
  <c r="X132" i="5" s="1"/>
  <c r="V133" i="5"/>
  <c r="V134" i="5"/>
  <c r="E134" i="5"/>
  <c r="X134" i="5" s="1"/>
  <c r="V135" i="5"/>
  <c r="E135" i="5" s="1"/>
  <c r="X135" i="5" s="1"/>
  <c r="V136" i="5"/>
  <c r="E136" i="5"/>
  <c r="X136" i="5" s="1"/>
  <c r="V137" i="5"/>
  <c r="E137" i="5"/>
  <c r="X137" i="5" s="1"/>
  <c r="V138" i="5"/>
  <c r="E138" i="5" s="1"/>
  <c r="X138" i="5" s="1"/>
  <c r="V139" i="5"/>
  <c r="E139" i="5"/>
  <c r="X139" i="5" s="1"/>
  <c r="V140" i="5"/>
  <c r="E140" i="5"/>
  <c r="X140" i="5" s="1"/>
  <c r="V141" i="5"/>
  <c r="E141" i="5"/>
  <c r="X141" i="5" s="1"/>
  <c r="V142" i="5"/>
  <c r="E142" i="5"/>
  <c r="X142" i="5" s="1"/>
  <c r="V143" i="5"/>
  <c r="E143" i="5" s="1"/>
  <c r="X143" i="5" s="1"/>
  <c r="V144" i="5"/>
  <c r="E144" i="5"/>
  <c r="X144" i="5" s="1"/>
  <c r="V145" i="5"/>
  <c r="E145" i="5"/>
  <c r="X145" i="5" s="1"/>
  <c r="V146" i="5"/>
  <c r="E146" i="5" s="1"/>
  <c r="X146" i="5" s="1"/>
  <c r="V147" i="5"/>
  <c r="E147" i="5"/>
  <c r="X147" i="5" s="1"/>
  <c r="V148" i="5"/>
  <c r="E148" i="5"/>
  <c r="X148" i="5" s="1"/>
  <c r="V149" i="5"/>
  <c r="E149" i="5"/>
  <c r="X149" i="5" s="1"/>
  <c r="V150" i="5"/>
  <c r="E150" i="5"/>
  <c r="X150" i="5" s="1"/>
  <c r="V151" i="5"/>
  <c r="E151" i="5" s="1"/>
  <c r="X151" i="5" s="1"/>
  <c r="V152" i="5"/>
  <c r="V153" i="5"/>
  <c r="V154" i="5"/>
  <c r="E154" i="5"/>
  <c r="X154" i="5" s="1"/>
  <c r="V155" i="5"/>
  <c r="E155" i="5" s="1"/>
  <c r="X155" i="5" s="1"/>
  <c r="V156" i="5"/>
  <c r="E156" i="5"/>
  <c r="X156" i="5" s="1"/>
  <c r="V157" i="5"/>
  <c r="E157" i="5"/>
  <c r="X157" i="5" s="1"/>
  <c r="V158" i="5"/>
  <c r="E158" i="5"/>
  <c r="X158" i="5" s="1"/>
  <c r="V159" i="5"/>
  <c r="E159" i="5"/>
  <c r="X159" i="5" s="1"/>
  <c r="V160" i="5"/>
  <c r="E160" i="5" s="1"/>
  <c r="X160" i="5" s="1"/>
  <c r="V161" i="5"/>
  <c r="V162" i="5"/>
  <c r="E162" i="5" s="1"/>
  <c r="X162" i="5" s="1"/>
  <c r="V163" i="5"/>
  <c r="E163" i="5" s="1"/>
  <c r="X163" i="5" s="1"/>
  <c r="V164" i="5"/>
  <c r="E164" i="5" s="1"/>
  <c r="X164" i="5" s="1"/>
  <c r="V165" i="5"/>
  <c r="E165" i="5" s="1"/>
  <c r="X165" i="5" s="1"/>
  <c r="V166" i="5"/>
  <c r="E166" i="5" s="1"/>
  <c r="X166" i="5" s="1"/>
  <c r="V167" i="5"/>
  <c r="E167" i="5" s="1"/>
  <c r="X167" i="5" s="1"/>
  <c r="V168" i="5"/>
  <c r="E168" i="5" s="1"/>
  <c r="X168" i="5" s="1"/>
  <c r="V169" i="5"/>
  <c r="V170" i="5"/>
  <c r="V171" i="5"/>
  <c r="E171" i="5" s="1"/>
  <c r="X171" i="5" s="1"/>
  <c r="V172" i="5"/>
  <c r="E172" i="5" s="1"/>
  <c r="X172" i="5" s="1"/>
  <c r="V173" i="5"/>
  <c r="E173" i="5" s="1"/>
  <c r="X173" i="5" s="1"/>
  <c r="V174" i="5"/>
  <c r="E174" i="5" s="1"/>
  <c r="X174" i="5" s="1"/>
  <c r="V175" i="5"/>
  <c r="V176" i="5"/>
  <c r="E176" i="5"/>
  <c r="X176" i="5" s="1"/>
  <c r="V177" i="5"/>
  <c r="E177" i="5"/>
  <c r="X177" i="5" s="1"/>
  <c r="V178" i="5"/>
  <c r="E178" i="5" s="1"/>
  <c r="X178" i="5" s="1"/>
  <c r="V179" i="5"/>
  <c r="E179" i="5"/>
  <c r="X179" i="5" s="1"/>
  <c r="V180" i="5"/>
  <c r="E180" i="5"/>
  <c r="X180" i="5" s="1"/>
  <c r="V181" i="5"/>
  <c r="V182" i="5"/>
  <c r="V183" i="5"/>
  <c r="E183" i="5"/>
  <c r="X183" i="5" s="1"/>
  <c r="V184" i="5"/>
  <c r="E184" i="5"/>
  <c r="X184" i="5" s="1"/>
  <c r="V185" i="5"/>
  <c r="E185" i="5"/>
  <c r="X185" i="5" s="1"/>
  <c r="V186" i="5"/>
  <c r="E186" i="5"/>
  <c r="X186" i="5" s="1"/>
  <c r="V187" i="5"/>
  <c r="E187" i="5" s="1"/>
  <c r="X187" i="5" s="1"/>
  <c r="V188" i="5"/>
  <c r="E188" i="5"/>
  <c r="X188" i="5" s="1"/>
  <c r="V189" i="5"/>
  <c r="V190" i="5"/>
  <c r="V191" i="5"/>
  <c r="V192" i="5"/>
  <c r="E192" i="5" s="1"/>
  <c r="X192" i="5" s="1"/>
  <c r="V193" i="5"/>
  <c r="V194" i="5"/>
  <c r="V195" i="5"/>
  <c r="V196" i="5"/>
  <c r="E196" i="5"/>
  <c r="X196" i="5" s="1"/>
  <c r="V197" i="5"/>
  <c r="V198" i="5"/>
  <c r="V199" i="5"/>
  <c r="V200" i="5"/>
  <c r="E200" i="5" s="1"/>
  <c r="X200" i="5" s="1"/>
  <c r="V201" i="5"/>
  <c r="E201" i="5" s="1"/>
  <c r="X201" i="5" s="1"/>
  <c r="V202" i="5"/>
  <c r="E202" i="5" s="1"/>
  <c r="X202" i="5" s="1"/>
  <c r="V203" i="5"/>
  <c r="E203" i="5" s="1"/>
  <c r="X203" i="5" s="1"/>
  <c r="V204" i="5"/>
  <c r="E204" i="5" s="1"/>
  <c r="X204" i="5" s="1"/>
  <c r="V205" i="5"/>
  <c r="E205" i="5" s="1"/>
  <c r="X205" i="5" s="1"/>
  <c r="V206" i="5"/>
  <c r="E206" i="5" s="1"/>
  <c r="X206" i="5" s="1"/>
  <c r="V207" i="5"/>
  <c r="E207" i="5" s="1"/>
  <c r="X207" i="5" s="1"/>
  <c r="V208" i="5"/>
  <c r="E208" i="5" s="1"/>
  <c r="X208" i="5" s="1"/>
  <c r="V210" i="5"/>
  <c r="E210" i="5" s="1"/>
  <c r="X210" i="5" s="1"/>
  <c r="V211" i="5"/>
  <c r="E211" i="5" s="1"/>
  <c r="X211" i="5" s="1"/>
  <c r="V212" i="5"/>
  <c r="V213" i="5"/>
  <c r="V214" i="5"/>
  <c r="V215" i="5"/>
  <c r="E215" i="5"/>
  <c r="X215" i="5" s="1"/>
  <c r="V216" i="5"/>
  <c r="E216" i="5"/>
  <c r="X216" i="5" s="1"/>
  <c r="V217" i="5"/>
  <c r="E217" i="5"/>
  <c r="X217" i="5" s="1"/>
  <c r="V218" i="5"/>
  <c r="E218" i="5" s="1"/>
  <c r="X218" i="5" s="1"/>
  <c r="V219" i="5"/>
  <c r="E219" i="5"/>
  <c r="X219" i="5" s="1"/>
  <c r="V220" i="5"/>
  <c r="E220" i="5"/>
  <c r="X220" i="5" s="1"/>
  <c r="V221" i="5"/>
  <c r="E221" i="5" s="1"/>
  <c r="X221" i="5" s="1"/>
  <c r="V222" i="5"/>
  <c r="E222" i="5"/>
  <c r="X222" i="5" s="1"/>
  <c r="V223" i="5"/>
  <c r="E223" i="5"/>
  <c r="X223" i="5" s="1"/>
  <c r="V224" i="5"/>
  <c r="E224" i="5"/>
  <c r="X224" i="5" s="1"/>
  <c r="V225" i="5"/>
  <c r="E225" i="5"/>
  <c r="X225" i="5" s="1"/>
  <c r="V226" i="5"/>
  <c r="E226" i="5" s="1"/>
  <c r="X226" i="5" s="1"/>
  <c r="V227" i="5"/>
  <c r="E227" i="5"/>
  <c r="X227" i="5" s="1"/>
  <c r="V228" i="5"/>
  <c r="E228" i="5"/>
  <c r="X228" i="5" s="1"/>
  <c r="V229" i="5"/>
  <c r="E229" i="5" s="1"/>
  <c r="X229" i="5" s="1"/>
  <c r="V230" i="5"/>
  <c r="E230" i="5"/>
  <c r="X230" i="5" s="1"/>
  <c r="V231" i="5"/>
  <c r="E231" i="5"/>
  <c r="X231" i="5" s="1"/>
  <c r="V232" i="5"/>
  <c r="E232" i="5"/>
  <c r="X232" i="5" s="1"/>
  <c r="V233" i="5"/>
  <c r="E233" i="5"/>
  <c r="X233" i="5" s="1"/>
  <c r="V234" i="5"/>
  <c r="E234" i="5" s="1"/>
  <c r="X234" i="5" s="1"/>
  <c r="V235" i="5"/>
  <c r="E235" i="5"/>
  <c r="X235" i="5" s="1"/>
  <c r="V236" i="5"/>
  <c r="E236" i="5"/>
  <c r="X236" i="5" s="1"/>
  <c r="V237" i="5"/>
  <c r="E237" i="5" s="1"/>
  <c r="X237" i="5" s="1"/>
  <c r="V238" i="5"/>
  <c r="E238" i="5"/>
  <c r="X238" i="5" s="1"/>
  <c r="V239" i="5"/>
  <c r="E239" i="5"/>
  <c r="X239" i="5" s="1"/>
  <c r="V240" i="5"/>
  <c r="E240" i="5"/>
  <c r="X240" i="5" s="1"/>
  <c r="V241" i="5"/>
  <c r="E241" i="5"/>
  <c r="X241" i="5" s="1"/>
  <c r="V242" i="5"/>
  <c r="E242" i="5" s="1"/>
  <c r="X242" i="5" s="1"/>
  <c r="V243" i="5"/>
  <c r="E243" i="5"/>
  <c r="X243" i="5" s="1"/>
  <c r="V244" i="5"/>
  <c r="E244" i="5"/>
  <c r="X244" i="5" s="1"/>
  <c r="V245" i="5"/>
  <c r="E245" i="5" s="1"/>
  <c r="X245" i="5" s="1"/>
  <c r="V246" i="5"/>
  <c r="E246" i="5"/>
  <c r="X246" i="5" s="1"/>
  <c r="V247" i="5"/>
  <c r="E247" i="5"/>
  <c r="X247" i="5" s="1"/>
  <c r="V248" i="5"/>
  <c r="E248" i="5"/>
  <c r="X248" i="5" s="1"/>
  <c r="V249" i="5"/>
  <c r="E249" i="5"/>
  <c r="X249" i="5" s="1"/>
  <c r="V250" i="5"/>
  <c r="E250" i="5" s="1"/>
  <c r="X250" i="5" s="1"/>
  <c r="V251" i="5"/>
  <c r="E251" i="5"/>
  <c r="X251" i="5" s="1"/>
  <c r="V252" i="5"/>
  <c r="E252" i="5"/>
  <c r="X252" i="5" s="1"/>
  <c r="V253" i="5"/>
  <c r="E253" i="5" s="1"/>
  <c r="X253" i="5" s="1"/>
  <c r="V254" i="5"/>
  <c r="E254" i="5"/>
  <c r="X254" i="5" s="1"/>
  <c r="V255" i="5"/>
  <c r="E255" i="5" s="1"/>
  <c r="X255" i="5" s="1"/>
  <c r="V256" i="5"/>
  <c r="E256" i="5"/>
  <c r="X256" i="5" s="1"/>
  <c r="V257" i="5"/>
  <c r="V258" i="5"/>
  <c r="V259" i="5"/>
  <c r="E259" i="5" s="1"/>
  <c r="X259" i="5" s="1"/>
  <c r="V260" i="5"/>
  <c r="E260" i="5"/>
  <c r="X260" i="5" s="1"/>
  <c r="V261" i="5"/>
  <c r="V262" i="5"/>
  <c r="V263" i="5"/>
  <c r="E263" i="5" s="1"/>
  <c r="X263" i="5" s="1"/>
  <c r="V264" i="5"/>
  <c r="E264" i="5"/>
  <c r="X264" i="5" s="1"/>
  <c r="V265" i="5"/>
  <c r="V266" i="5"/>
  <c r="E266" i="5" s="1"/>
  <c r="X266" i="5" s="1"/>
  <c r="V267" i="5"/>
  <c r="E267" i="5" s="1"/>
  <c r="X267" i="5" s="1"/>
  <c r="V268" i="5"/>
  <c r="E268" i="5" s="1"/>
  <c r="X268" i="5" s="1"/>
  <c r="V269" i="5"/>
  <c r="E269" i="5" s="1"/>
  <c r="X269" i="5" s="1"/>
  <c r="V270" i="5"/>
  <c r="E270" i="5"/>
  <c r="X270" i="5" s="1"/>
  <c r="V271" i="5"/>
  <c r="E271" i="5" s="1"/>
  <c r="X271" i="5" s="1"/>
  <c r="V272" i="5"/>
  <c r="E272" i="5" s="1"/>
  <c r="X272" i="5" s="1"/>
  <c r="V273" i="5"/>
  <c r="E273" i="5"/>
  <c r="X273" i="5" s="1"/>
  <c r="V274" i="5"/>
  <c r="E274" i="5" s="1"/>
  <c r="X274" i="5" s="1"/>
  <c r="V275" i="5"/>
  <c r="V276" i="5"/>
  <c r="E276" i="5"/>
  <c r="X276" i="5" s="1"/>
  <c r="V277" i="5"/>
  <c r="E277" i="5" s="1"/>
  <c r="X277" i="5" s="1"/>
  <c r="V278" i="5"/>
  <c r="E278" i="5"/>
  <c r="X278" i="5" s="1"/>
  <c r="V279" i="5"/>
  <c r="E279" i="5"/>
  <c r="X279" i="5" s="1"/>
  <c r="V280" i="5"/>
  <c r="E280" i="5" s="1"/>
  <c r="X280" i="5" s="1"/>
  <c r="V281" i="5"/>
  <c r="V282" i="5"/>
  <c r="E282" i="5"/>
  <c r="X282" i="5" s="1"/>
  <c r="V283" i="5"/>
  <c r="E283" i="5" s="1"/>
  <c r="X283" i="5" s="1"/>
  <c r="V284" i="5"/>
  <c r="E284" i="5" s="1"/>
  <c r="X284" i="5" s="1"/>
  <c r="V285" i="5"/>
  <c r="E285" i="5" s="1"/>
  <c r="X285" i="5" s="1"/>
  <c r="V286" i="5"/>
  <c r="E286" i="5" s="1"/>
  <c r="X286" i="5" s="1"/>
  <c r="V287" i="5"/>
  <c r="E287" i="5"/>
  <c r="X287" i="5" s="1"/>
  <c r="V288" i="5"/>
  <c r="E288" i="5" s="1"/>
  <c r="X288" i="5" s="1"/>
  <c r="V289" i="5"/>
  <c r="V290" i="5"/>
  <c r="E290" i="5"/>
  <c r="X290" i="5" s="1"/>
  <c r="V291" i="5"/>
  <c r="E291" i="5" s="1"/>
  <c r="X291" i="5" s="1"/>
  <c r="V292" i="5"/>
  <c r="E292" i="5"/>
  <c r="X292" i="5" s="1"/>
  <c r="V293" i="5"/>
  <c r="E293" i="5"/>
  <c r="X293" i="5" s="1"/>
  <c r="V294" i="5"/>
  <c r="E294" i="5" s="1"/>
  <c r="X294" i="5" s="1"/>
  <c r="V295" i="5"/>
  <c r="E295" i="5"/>
  <c r="X295" i="5" s="1"/>
  <c r="V296" i="5"/>
  <c r="E296" i="5"/>
  <c r="X296" i="5" s="1"/>
  <c r="V297" i="5"/>
  <c r="V298" i="5"/>
  <c r="E298" i="5" s="1"/>
  <c r="X298" i="5" s="1"/>
  <c r="V299" i="5"/>
  <c r="E299" i="5"/>
  <c r="X299" i="5" s="1"/>
  <c r="V300" i="5"/>
  <c r="E300" i="5" s="1"/>
  <c r="X300" i="5" s="1"/>
  <c r="V301" i="5"/>
  <c r="V302" i="5"/>
  <c r="V303" i="5"/>
  <c r="E303" i="5" s="1"/>
  <c r="X303" i="5" s="1"/>
  <c r="V304" i="5"/>
  <c r="E304" i="5" s="1"/>
  <c r="X304" i="5" s="1"/>
  <c r="V305" i="5"/>
  <c r="E305" i="5"/>
  <c r="X305" i="5" s="1"/>
  <c r="V306" i="5"/>
  <c r="E306" i="5" s="1"/>
  <c r="X306" i="5" s="1"/>
  <c r="V307" i="5"/>
  <c r="E307" i="5" s="1"/>
  <c r="X307" i="5" s="1"/>
  <c r="V308" i="5"/>
  <c r="E308" i="5"/>
  <c r="X308" i="5" s="1"/>
  <c r="V309" i="5"/>
  <c r="E309" i="5" s="1"/>
  <c r="X309" i="5" s="1"/>
  <c r="V310" i="5"/>
  <c r="E310" i="5" s="1"/>
  <c r="X310" i="5" s="1"/>
  <c r="V311" i="5"/>
  <c r="E311" i="5" s="1"/>
  <c r="X311" i="5" s="1"/>
  <c r="V312" i="5"/>
  <c r="E312" i="5" s="1"/>
  <c r="X312" i="5" s="1"/>
  <c r="V313" i="5"/>
  <c r="E313" i="5"/>
  <c r="X313" i="5" s="1"/>
  <c r="V314" i="5"/>
  <c r="V315" i="5"/>
  <c r="V316" i="5"/>
  <c r="E316" i="5" s="1"/>
  <c r="X316" i="5" s="1"/>
  <c r="V317" i="5"/>
  <c r="E317" i="5"/>
  <c r="X317" i="5" s="1"/>
  <c r="V318" i="5"/>
  <c r="E318" i="5" s="1"/>
  <c r="X318" i="5" s="1"/>
  <c r="V319" i="5"/>
  <c r="E319" i="5" s="1"/>
  <c r="X319" i="5" s="1"/>
  <c r="V320" i="5"/>
  <c r="E320" i="5" s="1"/>
  <c r="X320" i="5" s="1"/>
  <c r="V321" i="5"/>
  <c r="V322" i="5"/>
  <c r="E322" i="5"/>
  <c r="X322" i="5" s="1"/>
  <c r="V323" i="5"/>
  <c r="E323" i="5"/>
  <c r="X323" i="5" s="1"/>
  <c r="V324" i="5"/>
  <c r="E324" i="5" s="1"/>
  <c r="X324" i="5" s="1"/>
  <c r="V325" i="5"/>
  <c r="E325" i="5"/>
  <c r="X325" i="5" s="1"/>
  <c r="V326" i="5"/>
  <c r="E326" i="5" s="1"/>
  <c r="X326" i="5" s="1"/>
  <c r="V327" i="5"/>
  <c r="E327" i="5"/>
  <c r="X327" i="5" s="1"/>
  <c r="V328" i="5"/>
  <c r="E328" i="5"/>
  <c r="X328" i="5" s="1"/>
  <c r="V329" i="5"/>
  <c r="E329" i="5" s="1"/>
  <c r="X329" i="5" s="1"/>
  <c r="V330" i="5"/>
  <c r="E330" i="5"/>
  <c r="X330" i="5" s="1"/>
  <c r="V331" i="5"/>
  <c r="V332" i="5"/>
  <c r="V333" i="5"/>
  <c r="E333" i="5" s="1"/>
  <c r="X333" i="5" s="1"/>
  <c r="V334" i="5"/>
  <c r="E334" i="5"/>
  <c r="X334" i="5" s="1"/>
  <c r="V335" i="5"/>
  <c r="E335" i="5" s="1"/>
  <c r="X335" i="5" s="1"/>
  <c r="V336" i="5"/>
  <c r="E336" i="5"/>
  <c r="X336" i="5" s="1"/>
  <c r="V337" i="5"/>
  <c r="E337" i="5"/>
  <c r="X337" i="5" s="1"/>
  <c r="V338" i="5"/>
  <c r="E338" i="5" s="1"/>
  <c r="X338" i="5" s="1"/>
  <c r="V339" i="5"/>
  <c r="E339" i="5"/>
  <c r="X339" i="5" s="1"/>
  <c r="V340" i="5"/>
  <c r="E340" i="5"/>
  <c r="X340" i="5" s="1"/>
  <c r="V341" i="5"/>
  <c r="E341" i="5" s="1"/>
  <c r="X341" i="5" s="1"/>
  <c r="V342" i="5"/>
  <c r="E342" i="5"/>
  <c r="X342" i="5" s="1"/>
  <c r="V343" i="5"/>
  <c r="E343" i="5" s="1"/>
  <c r="X343" i="5" s="1"/>
  <c r="V344" i="5"/>
  <c r="E344" i="5"/>
  <c r="X344" i="5" s="1"/>
  <c r="V345" i="5"/>
  <c r="E345" i="5"/>
  <c r="X345" i="5" s="1"/>
  <c r="V346" i="5"/>
  <c r="E346" i="5" s="1"/>
  <c r="X346" i="5" s="1"/>
  <c r="V347" i="5"/>
  <c r="E347" i="5"/>
  <c r="X347" i="5" s="1"/>
  <c r="V348" i="5"/>
  <c r="E348" i="5"/>
  <c r="X348" i="5" s="1"/>
  <c r="V349" i="5"/>
  <c r="E349" i="5"/>
  <c r="X349" i="5" s="1"/>
  <c r="V350" i="5"/>
  <c r="E350" i="5"/>
  <c r="X350" i="5" s="1"/>
  <c r="V351" i="5"/>
  <c r="V352" i="5"/>
  <c r="V353" i="5"/>
  <c r="E353" i="5"/>
  <c r="X353" i="5" s="1"/>
  <c r="V354" i="5"/>
  <c r="E354" i="5"/>
  <c r="X354" i="5" s="1"/>
  <c r="V355" i="5"/>
  <c r="E355" i="5" s="1"/>
  <c r="X355" i="5" s="1"/>
  <c r="V356" i="5"/>
  <c r="E356" i="5"/>
  <c r="X356" i="5" s="1"/>
  <c r="V357" i="5"/>
  <c r="E357" i="5"/>
  <c r="X357" i="5" s="1"/>
  <c r="V358" i="5"/>
  <c r="E358" i="5"/>
  <c r="X358" i="5" s="1"/>
  <c r="V359" i="5"/>
  <c r="E359" i="5"/>
  <c r="X359" i="5" s="1"/>
  <c r="V360" i="5"/>
  <c r="E360" i="5" s="1"/>
  <c r="X360" i="5" s="1"/>
  <c r="V361" i="5"/>
  <c r="E361" i="5"/>
  <c r="X361" i="5" s="1"/>
  <c r="V362" i="5"/>
  <c r="E362" i="5"/>
  <c r="X362" i="5" s="1"/>
  <c r="V363" i="5"/>
  <c r="E363" i="5" s="1"/>
  <c r="X363" i="5" s="1"/>
  <c r="V364" i="5"/>
  <c r="E364" i="5"/>
  <c r="X364" i="5" s="1"/>
  <c r="V365" i="5"/>
  <c r="E365" i="5"/>
  <c r="X365" i="5" s="1"/>
  <c r="V366" i="5"/>
  <c r="E366" i="5"/>
  <c r="X366" i="5" s="1"/>
  <c r="V367" i="5"/>
  <c r="E367" i="5"/>
  <c r="X367" i="5" s="1"/>
  <c r="V368" i="5"/>
  <c r="E368" i="5" s="1"/>
  <c r="X368" i="5" s="1"/>
  <c r="V369" i="5"/>
  <c r="E369" i="5"/>
  <c r="X369" i="5" s="1"/>
  <c r="V370" i="5"/>
  <c r="E370" i="5"/>
  <c r="X370" i="5" s="1"/>
  <c r="V371" i="5"/>
  <c r="V372" i="5"/>
  <c r="E372" i="5" s="1"/>
  <c r="X372" i="5" s="1"/>
  <c r="V373" i="5"/>
  <c r="E373" i="5"/>
  <c r="X373" i="5" s="1"/>
  <c r="V374" i="5"/>
  <c r="E374" i="5" s="1"/>
  <c r="X374" i="5" s="1"/>
  <c r="V375" i="5"/>
  <c r="E375" i="5" s="1"/>
  <c r="X375" i="5" s="1"/>
  <c r="V376" i="5"/>
  <c r="E376" i="5"/>
  <c r="X376" i="5" s="1"/>
  <c r="V377" i="5"/>
  <c r="V378" i="5"/>
  <c r="E378" i="5"/>
  <c r="X378" i="5" s="1"/>
  <c r="V379" i="5"/>
  <c r="V380" i="5"/>
  <c r="E380" i="5" s="1"/>
  <c r="X380" i="5" s="1"/>
  <c r="V381" i="5"/>
  <c r="E381" i="5" s="1"/>
  <c r="X381" i="5" s="1"/>
  <c r="V382" i="5"/>
  <c r="E382" i="5"/>
  <c r="X382" i="5" s="1"/>
  <c r="V383" i="5"/>
  <c r="V384" i="5"/>
  <c r="V385" i="5"/>
  <c r="E385" i="5" s="1"/>
  <c r="X385" i="5" s="1"/>
  <c r="V386" i="5"/>
  <c r="E386" i="5"/>
  <c r="X386" i="5" s="1"/>
  <c r="V387" i="5"/>
  <c r="E387" i="5" s="1"/>
  <c r="X387" i="5" s="1"/>
  <c r="V388" i="5"/>
  <c r="V389" i="5"/>
  <c r="V390" i="5"/>
  <c r="E390" i="5" s="1"/>
  <c r="X390" i="5" s="1"/>
  <c r="V391" i="5"/>
  <c r="E391" i="5" s="1"/>
  <c r="X391" i="5" s="1"/>
  <c r="V392" i="5"/>
  <c r="V393" i="5"/>
  <c r="V394" i="5"/>
  <c r="E394" i="5" s="1"/>
  <c r="X394" i="5" s="1"/>
  <c r="V395" i="5"/>
  <c r="E395" i="5" s="1"/>
  <c r="X395" i="5" s="1"/>
  <c r="V396" i="5"/>
  <c r="E396" i="5"/>
  <c r="X396" i="5" s="1"/>
  <c r="V397" i="5"/>
  <c r="E397" i="5" s="1"/>
  <c r="X397" i="5" s="1"/>
  <c r="V398" i="5"/>
  <c r="E398" i="5" s="1"/>
  <c r="X398" i="5" s="1"/>
  <c r="V399" i="5"/>
  <c r="V400" i="5"/>
  <c r="E400" i="5"/>
  <c r="X400" i="5" s="1"/>
  <c r="V401" i="5"/>
  <c r="E401" i="5"/>
  <c r="X401" i="5" s="1"/>
  <c r="V402" i="5"/>
  <c r="E402" i="5"/>
  <c r="X402" i="5" s="1"/>
  <c r="V403" i="5"/>
  <c r="E403" i="5"/>
  <c r="X403" i="5" s="1"/>
  <c r="V404" i="5"/>
  <c r="E404" i="5"/>
  <c r="X404" i="5" s="1"/>
  <c r="V405" i="5"/>
  <c r="E405" i="5" s="1"/>
  <c r="X405" i="5" s="1"/>
  <c r="V406" i="5"/>
  <c r="E406" i="5"/>
  <c r="X406" i="5" s="1"/>
  <c r="V407" i="5"/>
  <c r="V408" i="5"/>
  <c r="E408" i="5" s="1"/>
  <c r="X408" i="5" s="1"/>
  <c r="V409" i="5"/>
  <c r="E409" i="5" s="1"/>
  <c r="X409" i="5" s="1"/>
  <c r="V410" i="5"/>
  <c r="E410" i="5"/>
  <c r="X410" i="5" s="1"/>
  <c r="V411" i="5"/>
  <c r="E411" i="5" s="1"/>
  <c r="X411" i="5" s="1"/>
  <c r="V412" i="5"/>
  <c r="E412" i="5" s="1"/>
  <c r="X412" i="5" s="1"/>
  <c r="V413" i="5"/>
  <c r="E413" i="5"/>
  <c r="X413" i="5" s="1"/>
  <c r="V414" i="5"/>
  <c r="V415" i="5"/>
  <c r="V416" i="5"/>
  <c r="V417" i="5"/>
  <c r="E417" i="5" s="1"/>
  <c r="X417" i="5" s="1"/>
  <c r="V418" i="5"/>
  <c r="E418" i="5"/>
  <c r="X418" i="5" s="1"/>
  <c r="V419" i="5"/>
  <c r="E419" i="5"/>
  <c r="X419" i="5" s="1"/>
  <c r="V420" i="5"/>
  <c r="E420" i="5" s="1"/>
  <c r="X420" i="5" s="1"/>
  <c r="V421" i="5"/>
  <c r="V422" i="5"/>
  <c r="V423" i="5"/>
  <c r="V424" i="5"/>
  <c r="E424" i="5"/>
  <c r="X424" i="5" s="1"/>
  <c r="V425" i="5"/>
  <c r="E425" i="5" s="1"/>
  <c r="X425" i="5" s="1"/>
  <c r="V426" i="5"/>
  <c r="E426" i="5"/>
  <c r="X426" i="5" s="1"/>
  <c r="V427" i="5"/>
  <c r="E427" i="5" s="1"/>
  <c r="X427" i="5" s="1"/>
  <c r="V428" i="5"/>
  <c r="E428" i="5"/>
  <c r="X428" i="5" s="1"/>
  <c r="V429" i="5"/>
  <c r="E429" i="5"/>
  <c r="X429" i="5" s="1"/>
  <c r="V430" i="5"/>
  <c r="E430" i="5" s="1"/>
  <c r="X430" i="5" s="1"/>
  <c r="V431" i="5"/>
  <c r="E431" i="5" s="1"/>
  <c r="X431" i="5" s="1"/>
  <c r="V432" i="5"/>
  <c r="E432" i="5"/>
  <c r="X432" i="5" s="1"/>
  <c r="V433" i="5"/>
  <c r="E433" i="5" s="1"/>
  <c r="X433" i="5" s="1"/>
  <c r="V434" i="5"/>
  <c r="E434" i="5"/>
  <c r="X434" i="5" s="1"/>
  <c r="V435" i="5"/>
  <c r="E435" i="5" s="1"/>
  <c r="X435" i="5" s="1"/>
  <c r="V436" i="5"/>
  <c r="E436" i="5"/>
  <c r="X436" i="5" s="1"/>
  <c r="V437" i="5"/>
  <c r="E437" i="5"/>
  <c r="X437" i="5" s="1"/>
  <c r="V438" i="5"/>
  <c r="E438" i="5" s="1"/>
  <c r="X438" i="5" s="1"/>
  <c r="V439" i="5"/>
  <c r="E439" i="5" s="1"/>
  <c r="X439" i="5" s="1"/>
  <c r="V440" i="5"/>
  <c r="E440" i="5"/>
  <c r="X440" i="5" s="1"/>
  <c r="V441" i="5"/>
  <c r="E441" i="5" s="1"/>
  <c r="X441" i="5" s="1"/>
  <c r="V442" i="5"/>
  <c r="E442" i="5"/>
  <c r="X442" i="5" s="1"/>
  <c r="V443" i="5"/>
  <c r="E443" i="5" s="1"/>
  <c r="X443" i="5" s="1"/>
  <c r="V444" i="5"/>
  <c r="E444" i="5"/>
  <c r="X444" i="5" s="1"/>
  <c r="V445" i="5"/>
  <c r="E445" i="5"/>
  <c r="X445" i="5" s="1"/>
  <c r="V446" i="5"/>
  <c r="E446" i="5" s="1"/>
  <c r="X446" i="5" s="1"/>
  <c r="V447" i="5"/>
  <c r="E447" i="5" s="1"/>
  <c r="X447" i="5" s="1"/>
  <c r="V448" i="5"/>
  <c r="E448" i="5"/>
  <c r="X448" i="5" s="1"/>
  <c r="V449" i="5"/>
  <c r="E449" i="5" s="1"/>
  <c r="X449" i="5" s="1"/>
  <c r="V450" i="5"/>
  <c r="E450" i="5"/>
  <c r="X450" i="5" s="1"/>
  <c r="V451" i="5"/>
  <c r="E451" i="5" s="1"/>
  <c r="X451" i="5" s="1"/>
  <c r="V452" i="5"/>
  <c r="E452" i="5"/>
  <c r="X452" i="5" s="1"/>
  <c r="V453" i="5"/>
  <c r="E453" i="5"/>
  <c r="X453" i="5" s="1"/>
  <c r="V454" i="5"/>
  <c r="E454" i="5" s="1"/>
  <c r="X454" i="5" s="1"/>
  <c r="V455" i="5"/>
  <c r="E455" i="5" s="1"/>
  <c r="X455" i="5" s="1"/>
  <c r="V456" i="5"/>
  <c r="E456" i="5"/>
  <c r="X456" i="5" s="1"/>
  <c r="V457" i="5"/>
  <c r="E457" i="5" s="1"/>
  <c r="X457" i="5" s="1"/>
  <c r="V458" i="5"/>
  <c r="E458" i="5"/>
  <c r="X458" i="5" s="1"/>
  <c r="V459" i="5"/>
  <c r="V460" i="5"/>
  <c r="E460" i="5"/>
  <c r="X460" i="5" s="1"/>
  <c r="V461" i="5"/>
  <c r="V462" i="5"/>
  <c r="E462" i="5"/>
  <c r="X462" i="5" s="1"/>
  <c r="V463" i="5"/>
  <c r="V464" i="5"/>
  <c r="E464" i="5"/>
  <c r="X464" i="5" s="1"/>
  <c r="V465" i="5"/>
  <c r="E465" i="5" s="1"/>
  <c r="X465" i="5" s="1"/>
  <c r="V466" i="5"/>
  <c r="E466" i="5" s="1"/>
  <c r="X466" i="5" s="1"/>
  <c r="V467" i="5"/>
  <c r="E467" i="5"/>
  <c r="X467" i="5" s="1"/>
  <c r="V468" i="5"/>
  <c r="E468" i="5" s="1"/>
  <c r="X468" i="5" s="1"/>
  <c r="V469" i="5"/>
  <c r="E469" i="5"/>
  <c r="X469" i="5" s="1"/>
  <c r="V470" i="5"/>
  <c r="V471" i="5"/>
  <c r="V472" i="5"/>
  <c r="V473" i="5"/>
  <c r="E473" i="5" s="1"/>
  <c r="X473" i="5" s="1"/>
  <c r="V474" i="5"/>
  <c r="E474" i="5" s="1"/>
  <c r="X474" i="5" s="1"/>
  <c r="V475" i="5"/>
  <c r="E475" i="5"/>
  <c r="X475" i="5" s="1"/>
  <c r="V476" i="5"/>
  <c r="V477" i="5"/>
  <c r="E477" i="5"/>
  <c r="X477" i="5" s="1"/>
  <c r="V478" i="5"/>
  <c r="V479" i="5"/>
  <c r="V480" i="5"/>
  <c r="V481" i="5"/>
  <c r="E481" i="5"/>
  <c r="X481" i="5" s="1"/>
  <c r="V482" i="5"/>
  <c r="E482" i="5"/>
  <c r="X482" i="5" s="1"/>
  <c r="V483" i="5"/>
  <c r="E483" i="5" s="1"/>
  <c r="X483" i="5" s="1"/>
  <c r="V484" i="5"/>
  <c r="E484" i="5" s="1"/>
  <c r="X484" i="5" s="1"/>
  <c r="V485" i="5"/>
  <c r="V486" i="5"/>
  <c r="E486" i="5" s="1"/>
  <c r="X486" i="5" s="1"/>
  <c r="V487" i="5"/>
  <c r="E487" i="5"/>
  <c r="X487" i="5" s="1"/>
  <c r="V488" i="5"/>
  <c r="E488" i="5" s="1"/>
  <c r="X488" i="5" s="1"/>
  <c r="V489" i="5"/>
  <c r="E489" i="5"/>
  <c r="X489" i="5" s="1"/>
  <c r="V490" i="5"/>
  <c r="E490" i="5" s="1"/>
  <c r="X490" i="5" s="1"/>
  <c r="V491" i="5"/>
  <c r="E491" i="5" s="1"/>
  <c r="X491" i="5" s="1"/>
  <c r="V492" i="5"/>
  <c r="E492" i="5"/>
  <c r="X492" i="5" s="1"/>
  <c r="V493" i="5"/>
  <c r="E493" i="5" s="1"/>
  <c r="X493" i="5" s="1"/>
  <c r="V494" i="5"/>
  <c r="V495" i="5"/>
  <c r="E495" i="5" s="1"/>
  <c r="X495" i="5" s="1"/>
  <c r="V496" i="5"/>
  <c r="E496" i="5"/>
  <c r="X496" i="5" s="1"/>
  <c r="V497" i="5"/>
  <c r="E497" i="5" s="1"/>
  <c r="X497" i="5" s="1"/>
  <c r="V498" i="5"/>
  <c r="E498" i="5"/>
  <c r="X498" i="5" s="1"/>
  <c r="V499" i="5"/>
  <c r="V500" i="5"/>
  <c r="V501" i="5"/>
  <c r="E501" i="5" s="1"/>
  <c r="X501" i="5" s="1"/>
  <c r="V502" i="5"/>
  <c r="E502" i="5" s="1"/>
  <c r="X502" i="5" s="1"/>
  <c r="V503" i="5"/>
  <c r="V504" i="5"/>
  <c r="V505" i="5"/>
  <c r="E505" i="5" s="1"/>
  <c r="X505" i="5" s="1"/>
  <c r="V506" i="5"/>
  <c r="E506" i="5"/>
  <c r="X506" i="5" s="1"/>
  <c r="V507" i="5"/>
  <c r="E507" i="5" s="1"/>
  <c r="X507" i="5" s="1"/>
  <c r="V508" i="5"/>
  <c r="E508" i="5"/>
  <c r="X508" i="5" s="1"/>
  <c r="V509" i="5"/>
  <c r="E509" i="5"/>
  <c r="X509" i="5" s="1"/>
  <c r="V510" i="5"/>
  <c r="E510" i="5" s="1"/>
  <c r="X510" i="5" s="1"/>
  <c r="V511" i="5"/>
  <c r="E511" i="5" s="1"/>
  <c r="X511" i="5" s="1"/>
  <c r="V512" i="5"/>
  <c r="E512" i="5" s="1"/>
  <c r="X512" i="5" s="1"/>
  <c r="V513" i="5"/>
  <c r="E513" i="5" s="1"/>
  <c r="X513" i="5" s="1"/>
  <c r="V514" i="5"/>
  <c r="E514" i="5" s="1"/>
  <c r="X514" i="5" s="1"/>
  <c r="V515" i="5"/>
  <c r="V516" i="5"/>
  <c r="V517" i="5"/>
  <c r="E517" i="5" s="1"/>
  <c r="X517" i="5" s="1"/>
  <c r="V518" i="5"/>
  <c r="E518" i="5"/>
  <c r="X518" i="5" s="1"/>
  <c r="V519" i="5"/>
  <c r="E519" i="5" s="1"/>
  <c r="X519" i="5" s="1"/>
  <c r="V520" i="5"/>
  <c r="V521" i="5"/>
  <c r="E521" i="5"/>
  <c r="X521" i="5" s="1"/>
  <c r="V522" i="5"/>
  <c r="E522" i="5"/>
  <c r="X522" i="5" s="1"/>
  <c r="V523" i="5"/>
  <c r="V524" i="5"/>
  <c r="E524" i="5" s="1"/>
  <c r="X524" i="5" s="1"/>
  <c r="V525" i="5"/>
  <c r="E525" i="5" s="1"/>
  <c r="X525" i="5" s="1"/>
  <c r="V526" i="5"/>
  <c r="E526" i="5" s="1"/>
  <c r="X526" i="5" s="1"/>
  <c r="V527" i="5"/>
  <c r="E527" i="5"/>
  <c r="X527" i="5" s="1"/>
  <c r="V528" i="5"/>
  <c r="E528" i="5" s="1"/>
  <c r="X528" i="5" s="1"/>
  <c r="V529" i="5"/>
  <c r="E529" i="5"/>
  <c r="X529" i="5" s="1"/>
  <c r="V530" i="5"/>
  <c r="E530" i="5" s="1"/>
  <c r="X530" i="5" s="1"/>
  <c r="V531" i="5"/>
  <c r="E531" i="5" s="1"/>
  <c r="X531" i="5" s="1"/>
  <c r="V532" i="5"/>
  <c r="E532" i="5" s="1"/>
  <c r="X532" i="5" s="1"/>
  <c r="V533" i="5"/>
  <c r="E533" i="5" s="1"/>
  <c r="X533" i="5" s="1"/>
  <c r="V534" i="5"/>
  <c r="E534" i="5" s="1"/>
  <c r="X534" i="5" s="1"/>
  <c r="V535" i="5"/>
  <c r="E535" i="5"/>
  <c r="X535" i="5" s="1"/>
  <c r="V536" i="5"/>
  <c r="E536" i="5" s="1"/>
  <c r="X536" i="5" s="1"/>
  <c r="V537" i="5"/>
  <c r="E537" i="5"/>
  <c r="X537" i="5" s="1"/>
  <c r="V538" i="5"/>
  <c r="E538" i="5" s="1"/>
  <c r="X538" i="5" s="1"/>
  <c r="V539" i="5"/>
  <c r="E539" i="5" s="1"/>
  <c r="X539" i="5" s="1"/>
  <c r="V540" i="5"/>
  <c r="E540" i="5" s="1"/>
  <c r="X540" i="5" s="1"/>
  <c r="V541" i="5"/>
  <c r="E541" i="5" s="1"/>
  <c r="X541" i="5" s="1"/>
  <c r="V542" i="5"/>
  <c r="E542" i="5" s="1"/>
  <c r="X542" i="5" s="1"/>
  <c r="V543" i="5"/>
  <c r="E543" i="5"/>
  <c r="X543" i="5" s="1"/>
  <c r="V544" i="5"/>
  <c r="E544" i="5" s="1"/>
  <c r="X544" i="5" s="1"/>
  <c r="V545" i="5"/>
  <c r="E545" i="5"/>
  <c r="X545" i="5" s="1"/>
  <c r="V546" i="5"/>
  <c r="E546" i="5" s="1"/>
  <c r="X546" i="5" s="1"/>
  <c r="V547" i="5"/>
  <c r="V548" i="5"/>
  <c r="V549" i="5"/>
  <c r="E549" i="5" s="1"/>
  <c r="X549" i="5" s="1"/>
  <c r="V550" i="5"/>
  <c r="V551" i="5"/>
  <c r="V552" i="5"/>
  <c r="V553" i="5"/>
  <c r="E553" i="5" s="1"/>
  <c r="X553" i="5" s="1"/>
  <c r="V554" i="5"/>
  <c r="E554" i="5" s="1"/>
  <c r="X554" i="5" s="1"/>
  <c r="V555" i="5"/>
  <c r="E555" i="5" s="1"/>
  <c r="X555" i="5" s="1"/>
  <c r="V556" i="5"/>
  <c r="V557" i="5"/>
  <c r="E557" i="5" s="1"/>
  <c r="X557" i="5" s="1"/>
  <c r="V558" i="5"/>
  <c r="V559" i="5"/>
  <c r="V560" i="5"/>
  <c r="V561" i="5"/>
  <c r="E561" i="5"/>
  <c r="X561" i="5" s="1"/>
  <c r="V562" i="5"/>
  <c r="V563" i="5"/>
  <c r="V564" i="5"/>
  <c r="V565" i="5"/>
  <c r="E565" i="5"/>
  <c r="X565" i="5" s="1"/>
  <c r="V566" i="5"/>
  <c r="V567" i="5"/>
  <c r="E567" i="5" s="1"/>
  <c r="X567" i="5" s="1"/>
  <c r="V568" i="5"/>
  <c r="V569" i="5"/>
  <c r="V570" i="5"/>
  <c r="E570" i="5"/>
  <c r="X570" i="5" s="1"/>
  <c r="V571" i="5"/>
  <c r="V572" i="5"/>
  <c r="E572" i="5" s="1"/>
  <c r="X572" i="5" s="1"/>
  <c r="V573" i="5"/>
  <c r="V574" i="5"/>
  <c r="V575" i="5"/>
  <c r="E575" i="5" s="1"/>
  <c r="X575" i="5" s="1"/>
  <c r="V576" i="5"/>
  <c r="V577" i="5"/>
  <c r="E577" i="5" s="1"/>
  <c r="X577" i="5" s="1"/>
  <c r="V578" i="5"/>
  <c r="E578" i="5" s="1"/>
  <c r="X578" i="5" s="1"/>
  <c r="V579" i="5"/>
  <c r="E579" i="5" s="1"/>
  <c r="X579" i="5" s="1"/>
  <c r="V580" i="5"/>
  <c r="E580" i="5"/>
  <c r="X580" i="5" s="1"/>
  <c r="V581" i="5"/>
  <c r="E581" i="5" s="1"/>
  <c r="X581" i="5" s="1"/>
  <c r="V582" i="5"/>
  <c r="V583" i="5"/>
  <c r="E583" i="5" s="1"/>
  <c r="X583" i="5" s="1"/>
  <c r="V584" i="5"/>
  <c r="V585" i="5"/>
  <c r="E585" i="5" s="1"/>
  <c r="X585" i="5" s="1"/>
  <c r="V586" i="5"/>
  <c r="V587" i="5"/>
  <c r="V588" i="5"/>
  <c r="E588" i="5" s="1"/>
  <c r="X588" i="5" s="1"/>
  <c r="V589" i="5"/>
  <c r="V590" i="5"/>
  <c r="V591" i="5"/>
  <c r="E591" i="5"/>
  <c r="X591" i="5" s="1"/>
  <c r="V592" i="5"/>
  <c r="V593" i="5"/>
  <c r="V594" i="5"/>
  <c r="V595" i="5"/>
  <c r="E595" i="5" s="1"/>
  <c r="X595" i="5" s="1"/>
  <c r="V596" i="5"/>
  <c r="E596" i="5" s="1"/>
  <c r="X596" i="5" s="1"/>
  <c r="V597" i="5"/>
  <c r="E597" i="5"/>
  <c r="X597" i="5" s="1"/>
  <c r="V598" i="5"/>
  <c r="V599" i="5"/>
  <c r="E599" i="5" s="1"/>
  <c r="X599" i="5" s="1"/>
  <c r="V600" i="5"/>
  <c r="V601" i="5"/>
  <c r="E601" i="5" s="1"/>
  <c r="X601" i="5" s="1"/>
  <c r="V602" i="5"/>
  <c r="E602" i="5" s="1"/>
  <c r="X602" i="5" s="1"/>
  <c r="V603" i="5"/>
  <c r="E603" i="5" s="1"/>
  <c r="X603" i="5" s="1"/>
  <c r="V604" i="5"/>
  <c r="V605" i="5"/>
  <c r="E605" i="5"/>
  <c r="X605" i="5" s="1"/>
  <c r="V606" i="5"/>
  <c r="V607" i="5"/>
  <c r="E607" i="5"/>
  <c r="X607" i="5" s="1"/>
  <c r="V608" i="5"/>
  <c r="E608" i="5"/>
  <c r="X608" i="5" s="1"/>
  <c r="V609" i="5"/>
  <c r="E609" i="5"/>
  <c r="X609" i="5" s="1"/>
  <c r="V610" i="5"/>
  <c r="V611" i="5"/>
  <c r="E611" i="5"/>
  <c r="X611" i="5" s="1"/>
  <c r="V612" i="5"/>
  <c r="V613" i="5"/>
  <c r="E613" i="5" s="1"/>
  <c r="X613" i="5" s="1"/>
  <c r="V614" i="5"/>
  <c r="V615" i="5"/>
  <c r="E615" i="5"/>
  <c r="X615" i="5" s="1"/>
  <c r="V616" i="5"/>
  <c r="V617" i="5"/>
  <c r="V618" i="5"/>
  <c r="V619" i="5"/>
  <c r="E619" i="5"/>
  <c r="X619" i="5" s="1"/>
  <c r="V620" i="5"/>
  <c r="V621" i="5"/>
  <c r="E621" i="5" s="1"/>
  <c r="X621" i="5" s="1"/>
  <c r="V622" i="5"/>
  <c r="V623" i="5"/>
  <c r="E623" i="5" s="1"/>
  <c r="X623" i="5" s="1"/>
  <c r="V624" i="5"/>
  <c r="V625" i="5"/>
  <c r="E625" i="5"/>
  <c r="X625" i="5" s="1"/>
  <c r="V626" i="5"/>
  <c r="V627" i="5"/>
  <c r="E627" i="5" s="1"/>
  <c r="X627" i="5" s="1"/>
  <c r="V628" i="5"/>
  <c r="V629" i="5"/>
  <c r="V630" i="5"/>
  <c r="V631" i="5"/>
  <c r="E631" i="5" s="1"/>
  <c r="X631" i="5" s="1"/>
  <c r="V632" i="5"/>
  <c r="V633" i="5"/>
  <c r="E633" i="5" s="1"/>
  <c r="X633" i="5" s="1"/>
  <c r="V634" i="5"/>
  <c r="E634" i="5" s="1"/>
  <c r="X634" i="5" s="1"/>
  <c r="V635" i="5"/>
  <c r="E635" i="5" s="1"/>
  <c r="X635" i="5" s="1"/>
  <c r="V636" i="5"/>
  <c r="V637" i="5"/>
  <c r="E637" i="5"/>
  <c r="X637" i="5" s="1"/>
  <c r="V638" i="5"/>
  <c r="V639" i="5"/>
  <c r="E639" i="5"/>
  <c r="X639" i="5" s="1"/>
  <c r="V640" i="5"/>
  <c r="E640" i="5"/>
  <c r="X640" i="5" s="1"/>
  <c r="V641" i="5"/>
  <c r="E641" i="5" s="1"/>
  <c r="X641" i="5" s="1"/>
  <c r="V642" i="5"/>
  <c r="V643" i="5"/>
  <c r="E643" i="5" s="1"/>
  <c r="X643" i="5" s="1"/>
  <c r="V644" i="5"/>
  <c r="V645" i="5"/>
  <c r="E645" i="5" s="1"/>
  <c r="X645" i="5" s="1"/>
  <c r="V646" i="5"/>
  <c r="V647" i="5"/>
  <c r="E647" i="5" s="1"/>
  <c r="X647" i="5" s="1"/>
  <c r="V648" i="5"/>
  <c r="E648" i="5" s="1"/>
  <c r="X648" i="5" s="1"/>
  <c r="V649" i="5"/>
  <c r="V650" i="5"/>
  <c r="E650" i="5" s="1"/>
  <c r="X650" i="5" s="1"/>
  <c r="V651" i="5"/>
  <c r="E651" i="5" s="1"/>
  <c r="X651" i="5" s="1"/>
  <c r="V652" i="5"/>
  <c r="V653" i="5"/>
  <c r="E653" i="5" s="1"/>
  <c r="X653" i="5" s="1"/>
  <c r="V654" i="5"/>
  <c r="V655" i="5"/>
  <c r="E655" i="5" s="1"/>
  <c r="X655" i="5" s="1"/>
  <c r="V656" i="5"/>
  <c r="V657" i="5"/>
  <c r="E657" i="5" s="1"/>
  <c r="X657" i="5" s="1"/>
  <c r="V658" i="5"/>
  <c r="V659" i="5"/>
  <c r="E659" i="5" s="1"/>
  <c r="X659" i="5" s="1"/>
  <c r="V660" i="5"/>
  <c r="V661" i="5"/>
  <c r="V662" i="5"/>
  <c r="V663" i="5"/>
  <c r="E663" i="5"/>
  <c r="X663" i="5" s="1"/>
  <c r="V664" i="5"/>
  <c r="V665" i="5"/>
  <c r="E665" i="5"/>
  <c r="X665" i="5" s="1"/>
  <c r="V666" i="5"/>
  <c r="V667" i="5"/>
  <c r="E667" i="5" s="1"/>
  <c r="X667" i="5" s="1"/>
  <c r="V668" i="5"/>
  <c r="V669" i="5"/>
  <c r="E669" i="5"/>
  <c r="X669" i="5" s="1"/>
  <c r="V670" i="5"/>
  <c r="E670" i="5" s="1"/>
  <c r="X670" i="5" s="1"/>
  <c r="V671" i="5"/>
  <c r="E671" i="5" s="1"/>
  <c r="X671" i="5" s="1"/>
  <c r="V672" i="5"/>
  <c r="V673" i="5"/>
  <c r="E673" i="5"/>
  <c r="X673" i="5" s="1"/>
  <c r="V674" i="5"/>
  <c r="V675" i="5"/>
  <c r="E675" i="5"/>
  <c r="X675" i="5" s="1"/>
  <c r="V676" i="5"/>
  <c r="V677" i="5"/>
  <c r="E677" i="5" s="1"/>
  <c r="X677" i="5" s="1"/>
  <c r="V678" i="5"/>
  <c r="V679" i="5"/>
  <c r="E679" i="5"/>
  <c r="X679" i="5" s="1"/>
  <c r="V680" i="5"/>
  <c r="V681" i="5"/>
  <c r="V682" i="5"/>
  <c r="V683" i="5"/>
  <c r="V684" i="5"/>
  <c r="E684" i="5" s="1"/>
  <c r="X684" i="5" s="1"/>
  <c r="V685" i="5"/>
  <c r="V686" i="5"/>
  <c r="V687" i="5"/>
  <c r="E687" i="5"/>
  <c r="X687" i="5" s="1"/>
  <c r="V688" i="5"/>
  <c r="E688" i="5"/>
  <c r="X688" i="5" s="1"/>
  <c r="V689" i="5"/>
  <c r="V690" i="5"/>
  <c r="V691" i="5"/>
  <c r="V692" i="5"/>
  <c r="V693" i="5"/>
  <c r="V694" i="5"/>
  <c r="V695" i="5"/>
  <c r="E695" i="5" s="1"/>
  <c r="X695" i="5" s="1"/>
  <c r="V696" i="5"/>
  <c r="V697" i="5"/>
  <c r="V698" i="5"/>
  <c r="V699" i="5"/>
  <c r="V700" i="5"/>
  <c r="V701" i="5"/>
  <c r="V702" i="5"/>
  <c r="V703" i="5"/>
  <c r="E703" i="5" s="1"/>
  <c r="X703" i="5" s="1"/>
  <c r="V704" i="5"/>
  <c r="V705" i="5"/>
  <c r="V706" i="5"/>
  <c r="E706" i="5" s="1"/>
  <c r="X706" i="5" s="1"/>
  <c r="V707" i="5"/>
  <c r="V708" i="5"/>
  <c r="E708" i="5" s="1"/>
  <c r="X708" i="5" s="1"/>
  <c r="V709" i="5"/>
  <c r="V710" i="5"/>
  <c r="V711" i="5"/>
  <c r="V712" i="5"/>
  <c r="V713" i="5"/>
  <c r="V714" i="5"/>
  <c r="V715" i="5"/>
  <c r="V716" i="5"/>
  <c r="V717" i="5"/>
  <c r="E717" i="5"/>
  <c r="X717" i="5" s="1"/>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s="1"/>
  <c r="X742" i="5" s="1"/>
  <c r="V743" i="5"/>
  <c r="V744" i="5"/>
  <c r="V745" i="5"/>
  <c r="V746" i="5"/>
  <c r="V747" i="5"/>
  <c r="V748" i="5"/>
  <c r="V749" i="5"/>
  <c r="E749" i="5"/>
  <c r="X749" i="5" s="1"/>
  <c r="V750" i="5"/>
  <c r="V751" i="5"/>
  <c r="V752" i="5"/>
  <c r="V753" i="5"/>
  <c r="V754" i="5"/>
  <c r="E754" i="5" s="1"/>
  <c r="X754" i="5" s="1"/>
  <c r="V755" i="5"/>
  <c r="V756" i="5"/>
  <c r="V757" i="5"/>
  <c r="V758" i="5"/>
  <c r="V759" i="5"/>
  <c r="V760" i="5"/>
  <c r="V761" i="5"/>
  <c r="V762" i="5"/>
  <c r="E762" i="5" s="1"/>
  <c r="X762" i="5" s="1"/>
  <c r="V763" i="5"/>
  <c r="V764" i="5"/>
  <c r="V765" i="5"/>
  <c r="V766" i="5"/>
  <c r="V767" i="5"/>
  <c r="V768" i="5"/>
  <c r="V769" i="5"/>
  <c r="V770" i="5"/>
  <c r="V771" i="5"/>
  <c r="V772" i="5"/>
  <c r="G772" i="5" s="1"/>
  <c r="V773" i="5"/>
  <c r="V774" i="5"/>
  <c r="G774" i="5" s="1"/>
  <c r="V775" i="5"/>
  <c r="E775" i="5" s="1"/>
  <c r="X775" i="5" s="1"/>
  <c r="V776" i="5"/>
  <c r="V777" i="5"/>
  <c r="V778" i="5"/>
  <c r="V779" i="5"/>
  <c r="V780" i="5"/>
  <c r="V781" i="5"/>
  <c r="V782" i="5"/>
  <c r="G782" i="5" s="1"/>
  <c r="V783" i="5"/>
  <c r="V784" i="5"/>
  <c r="G784" i="5" s="1"/>
  <c r="V785" i="5"/>
  <c r="G785" i="5" s="1"/>
  <c r="V786" i="5"/>
  <c r="G786" i="5" s="1"/>
  <c r="V787" i="5"/>
  <c r="G787" i="5" s="1"/>
  <c r="V788" i="5"/>
  <c r="V789" i="5"/>
  <c r="G789" i="5" s="1"/>
  <c r="V790" i="5"/>
  <c r="V791" i="5"/>
  <c r="V792" i="5"/>
  <c r="V793" i="5"/>
  <c r="V794" i="5"/>
  <c r="E794" i="5"/>
  <c r="X794" i="5" s="1"/>
  <c r="V795" i="5"/>
  <c r="E795" i="5"/>
  <c r="X795" i="5" s="1"/>
  <c r="V796" i="5"/>
  <c r="G796" i="5" s="1"/>
  <c r="V797" i="5"/>
  <c r="V798" i="5"/>
  <c r="G798" i="5" s="1"/>
  <c r="V799" i="5"/>
  <c r="E799" i="5" s="1"/>
  <c r="V800" i="5"/>
  <c r="G800" i="5" s="1"/>
  <c r="V801" i="5"/>
  <c r="G801" i="5" s="1"/>
  <c r="V802" i="5"/>
  <c r="V803" i="5"/>
  <c r="G803" i="5" s="1"/>
  <c r="V804" i="5"/>
  <c r="V805" i="5"/>
  <c r="G805" i="5" s="1"/>
  <c r="V806" i="5"/>
  <c r="V807" i="5"/>
  <c r="V808" i="5"/>
  <c r="E808" i="5"/>
  <c r="X808" i="5" s="1"/>
  <c r="V809" i="5"/>
  <c r="V810" i="5"/>
  <c r="V811" i="5"/>
  <c r="E811" i="5" s="1"/>
  <c r="X811" i="5" s="1"/>
  <c r="V812" i="5"/>
  <c r="G812" i="5" s="1"/>
  <c r="V813" i="5"/>
  <c r="R813" i="5" s="1"/>
  <c r="V814" i="5"/>
  <c r="V815" i="5"/>
  <c r="G815" i="5" s="1"/>
  <c r="V816" i="5"/>
  <c r="V817" i="5"/>
  <c r="V818" i="5"/>
  <c r="V819" i="5"/>
  <c r="V820" i="5"/>
  <c r="V821" i="5"/>
  <c r="V822" i="5"/>
  <c r="E822" i="5"/>
  <c r="X822" i="5" s="1"/>
  <c r="V823" i="5"/>
  <c r="E823" i="5" s="1"/>
  <c r="X823" i="5" s="1"/>
  <c r="V824" i="5"/>
  <c r="V825" i="5"/>
  <c r="V826" i="5"/>
  <c r="E826" i="5"/>
  <c r="X826" i="5" s="1"/>
  <c r="V827" i="5"/>
  <c r="V828" i="5"/>
  <c r="V829" i="5"/>
  <c r="V830" i="5"/>
  <c r="G830" i="5" s="1"/>
  <c r="V831" i="5"/>
  <c r="V832" i="5"/>
  <c r="V833" i="5"/>
  <c r="E833" i="5"/>
  <c r="X833" i="5" s="1"/>
  <c r="V834" i="5"/>
  <c r="V835" i="5"/>
  <c r="V836" i="5"/>
  <c r="E836" i="5" s="1"/>
  <c r="X836" i="5" s="1"/>
  <c r="V837" i="5"/>
  <c r="G837" i="5" s="1"/>
  <c r="E837" i="5"/>
  <c r="X837" i="5" s="1"/>
  <c r="V838" i="5"/>
  <c r="V839" i="5"/>
  <c r="V840" i="5"/>
  <c r="E840" i="5" s="1"/>
  <c r="X840" i="5" s="1"/>
  <c r="V841" i="5"/>
  <c r="G841" i="5" s="1"/>
  <c r="V842" i="5"/>
  <c r="V843" i="5"/>
  <c r="V844" i="5"/>
  <c r="V845" i="5"/>
  <c r="E845" i="5"/>
  <c r="X845" i="5" s="1"/>
  <c r="V846" i="5"/>
  <c r="G846" i="5" s="1"/>
  <c r="V847" i="5"/>
  <c r="E847" i="5"/>
  <c r="X847" i="5" s="1"/>
  <c r="V848" i="5"/>
  <c r="G848" i="5" s="1"/>
  <c r="V849" i="5"/>
  <c r="V850" i="5"/>
  <c r="G850" i="5" s="1"/>
  <c r="V851" i="5"/>
  <c r="V852" i="5"/>
  <c r="V853" i="5"/>
  <c r="E853" i="5"/>
  <c r="X853" i="5" s="1"/>
  <c r="V854" i="5"/>
  <c r="E854" i="5" s="1"/>
  <c r="X854" i="5" s="1"/>
  <c r="V855" i="5"/>
  <c r="V856" i="5"/>
  <c r="V857" i="5"/>
  <c r="V858" i="5"/>
  <c r="E858" i="5"/>
  <c r="X858" i="5" s="1"/>
  <c r="V859" i="5"/>
  <c r="E859" i="5"/>
  <c r="X859" i="5" s="1"/>
  <c r="V860" i="5"/>
  <c r="G860" i="5" s="1"/>
  <c r="V861" i="5"/>
  <c r="V862" i="5"/>
  <c r="V863" i="5"/>
  <c r="E863" i="5"/>
  <c r="X863" i="5" s="1"/>
  <c r="V864" i="5"/>
  <c r="V865" i="5"/>
  <c r="V866" i="5"/>
  <c r="E866" i="5" s="1"/>
  <c r="X866" i="5" s="1"/>
  <c r="V867" i="5"/>
  <c r="V868" i="5"/>
  <c r="E868" i="5" s="1"/>
  <c r="X868" i="5" s="1"/>
  <c r="V869" i="5"/>
  <c r="V870" i="5"/>
  <c r="E870" i="5" s="1"/>
  <c r="X870" i="5" s="1"/>
  <c r="V871" i="5"/>
  <c r="E871" i="5"/>
  <c r="X871" i="5" s="1"/>
  <c r="V872" i="5"/>
  <c r="V873" i="5"/>
  <c r="V874" i="5"/>
  <c r="E874" i="5"/>
  <c r="X874" i="5" s="1"/>
  <c r="V875" i="5"/>
  <c r="E875" i="5"/>
  <c r="X875" i="5" s="1"/>
  <c r="V876" i="5"/>
  <c r="V877" i="5"/>
  <c r="V878" i="5"/>
  <c r="V879" i="5"/>
  <c r="E879" i="5" s="1"/>
  <c r="X879" i="5" s="1"/>
  <c r="V880" i="5"/>
  <c r="V881" i="5"/>
  <c r="G881" i="5" s="1"/>
  <c r="V882" i="5"/>
  <c r="E882" i="5"/>
  <c r="X882" i="5" s="1"/>
  <c r="V883" i="5"/>
  <c r="E883" i="5" s="1"/>
  <c r="X883" i="5" s="1"/>
  <c r="V884" i="5"/>
  <c r="V885" i="5"/>
  <c r="G885" i="5" s="1"/>
  <c r="V886" i="5"/>
  <c r="V887" i="5"/>
  <c r="E887" i="5" s="1"/>
  <c r="X887" i="5" s="1"/>
  <c r="V888" i="5"/>
  <c r="E888" i="5" s="1"/>
  <c r="X888" i="5" s="1"/>
  <c r="V889" i="5"/>
  <c r="V890" i="5"/>
  <c r="V891" i="5"/>
  <c r="V892" i="5"/>
  <c r="E892" i="5" s="1"/>
  <c r="X892" i="5" s="1"/>
  <c r="V893" i="5"/>
  <c r="V894" i="5"/>
  <c r="V895" i="5"/>
  <c r="V896" i="5"/>
  <c r="V897" i="5"/>
  <c r="G897" i="5" s="1"/>
  <c r="V898" i="5"/>
  <c r="V899" i="5"/>
  <c r="G899" i="5" s="1"/>
  <c r="V900" i="5"/>
  <c r="E900" i="5"/>
  <c r="X900" i="5" s="1"/>
  <c r="V901" i="5"/>
  <c r="V902" i="5"/>
  <c r="V903" i="5"/>
  <c r="V904" i="5"/>
  <c r="V905" i="5"/>
  <c r="V906" i="5"/>
  <c r="V907" i="5"/>
  <c r="E907" i="5"/>
  <c r="X907" i="5" s="1"/>
  <c r="V908" i="5"/>
  <c r="V909" i="5"/>
  <c r="V910" i="5"/>
  <c r="V911" i="5"/>
  <c r="V912" i="5"/>
  <c r="V913" i="5"/>
  <c r="V914" i="5"/>
  <c r="E914" i="5"/>
  <c r="X914" i="5" s="1"/>
  <c r="V915" i="5"/>
  <c r="E915" i="5"/>
  <c r="X915" i="5" s="1"/>
  <c r="V916" i="5"/>
  <c r="E916" i="5"/>
  <c r="X916" i="5" s="1"/>
  <c r="V917" i="5"/>
  <c r="V918" i="5"/>
  <c r="E918" i="5" s="1"/>
  <c r="X918" i="5" s="1"/>
  <c r="V919" i="5"/>
  <c r="V920" i="5"/>
  <c r="V921" i="5"/>
  <c r="V922" i="5"/>
  <c r="G922" i="5" s="1"/>
  <c r="V923" i="5"/>
  <c r="E923" i="5"/>
  <c r="X923" i="5" s="1"/>
  <c r="V924" i="5"/>
  <c r="V925" i="5"/>
  <c r="V926" i="5"/>
  <c r="V927" i="5"/>
  <c r="E927" i="5"/>
  <c r="X927" i="5" s="1"/>
  <c r="V928" i="5"/>
  <c r="E928" i="5"/>
  <c r="X928" i="5" s="1"/>
  <c r="V929" i="5"/>
  <c r="V930" i="5"/>
  <c r="E930" i="5" s="1"/>
  <c r="X930" i="5" s="1"/>
  <c r="V931" i="5"/>
  <c r="E931" i="5"/>
  <c r="X931" i="5" s="1"/>
  <c r="V932" i="5"/>
  <c r="E932" i="5"/>
  <c r="X932" i="5" s="1"/>
  <c r="V933" i="5"/>
  <c r="V934" i="5"/>
  <c r="V935" i="5"/>
  <c r="V936" i="5"/>
  <c r="V937" i="5"/>
  <c r="V938" i="5"/>
  <c r="V939" i="5"/>
  <c r="V940" i="5"/>
  <c r="V941" i="5"/>
  <c r="V942" i="5"/>
  <c r="V943" i="5"/>
  <c r="V944" i="5"/>
  <c r="V945" i="5"/>
  <c r="V946" i="5"/>
  <c r="G946" i="5" s="1"/>
  <c r="V947" i="5"/>
  <c r="E947" i="5"/>
  <c r="X947" i="5" s="1"/>
  <c r="V948" i="5"/>
  <c r="V949" i="5"/>
  <c r="V950" i="5"/>
  <c r="V951" i="5"/>
  <c r="V952" i="5"/>
  <c r="E952" i="5"/>
  <c r="X952" i="5" s="1"/>
  <c r="V953" i="5"/>
  <c r="V954" i="5"/>
  <c r="V955" i="5"/>
  <c r="V956" i="5"/>
  <c r="E956" i="5"/>
  <c r="X956" i="5" s="1"/>
  <c r="V957" i="5"/>
  <c r="V958" i="5"/>
  <c r="V959" i="5"/>
  <c r="G959" i="5" s="1"/>
  <c r="V960" i="5"/>
  <c r="E960" i="5"/>
  <c r="X960" i="5" s="1"/>
  <c r="V961" i="5"/>
  <c r="V962" i="5"/>
  <c r="V963" i="5"/>
  <c r="V964" i="5"/>
  <c r="E964" i="5" s="1"/>
  <c r="X964" i="5" s="1"/>
  <c r="V965" i="5"/>
  <c r="V966" i="5"/>
  <c r="V967" i="5"/>
  <c r="V968" i="5"/>
  <c r="E968" i="5"/>
  <c r="X968" i="5" s="1"/>
  <c r="V969" i="5"/>
  <c r="V970" i="5"/>
  <c r="V971" i="5"/>
  <c r="V972" i="5"/>
  <c r="E972" i="5"/>
  <c r="X972" i="5" s="1"/>
  <c r="V973" i="5"/>
  <c r="V974" i="5"/>
  <c r="V975" i="5"/>
  <c r="V976" i="5"/>
  <c r="E976" i="5" s="1"/>
  <c r="X976" i="5" s="1"/>
  <c r="V977" i="5"/>
  <c r="V978" i="5"/>
  <c r="G978" i="5" s="1"/>
  <c r="V979" i="5"/>
  <c r="E979" i="5"/>
  <c r="X979" i="5" s="1"/>
  <c r="V980" i="5"/>
  <c r="E980" i="5"/>
  <c r="X980" i="5" s="1"/>
  <c r="V981" i="5"/>
  <c r="V982" i="5"/>
  <c r="V983" i="5"/>
  <c r="V984" i="5"/>
  <c r="V985" i="5"/>
  <c r="E985" i="5"/>
  <c r="X985" i="5" s="1"/>
  <c r="V986" i="5"/>
  <c r="E986" i="5" s="1"/>
  <c r="X986" i="5" s="1"/>
  <c r="V987" i="5"/>
  <c r="E987" i="5"/>
  <c r="X987" i="5" s="1"/>
  <c r="V988" i="5"/>
  <c r="E988" i="5"/>
  <c r="X988" i="5" s="1"/>
  <c r="V989" i="5"/>
  <c r="E989" i="5"/>
  <c r="X989" i="5" s="1"/>
  <c r="V990" i="5"/>
  <c r="V991" i="5"/>
  <c r="V992" i="5"/>
  <c r="V993" i="5"/>
  <c r="V994" i="5"/>
  <c r="V995" i="5"/>
  <c r="V996" i="5"/>
  <c r="E996" i="5" s="1"/>
  <c r="X996" i="5" s="1"/>
  <c r="V997" i="5"/>
  <c r="V998" i="5"/>
  <c r="V999" i="5"/>
  <c r="V1000" i="5"/>
  <c r="V1001" i="5"/>
  <c r="V1002" i="5"/>
  <c r="G1002" i="5" s="1"/>
  <c r="V1003" i="5"/>
  <c r="R1003" i="5" s="1"/>
  <c r="V1004" i="5"/>
  <c r="E1004" i="5"/>
  <c r="X1004" i="5" s="1"/>
  <c r="V1005" i="5"/>
  <c r="V1006" i="5"/>
  <c r="G1006" i="5" s="1"/>
  <c r="V1007" i="5"/>
  <c r="V1008" i="5"/>
  <c r="E1008" i="5"/>
  <c r="X1008" i="5" s="1"/>
  <c r="V1009" i="5"/>
  <c r="V1010" i="5"/>
  <c r="V1011" i="5"/>
  <c r="V1012" i="5"/>
  <c r="E1012" i="5" s="1"/>
  <c r="X1012" i="5" s="1"/>
  <c r="V1013" i="5"/>
  <c r="G1013" i="5" s="1"/>
  <c r="V1014" i="5"/>
  <c r="G1014" i="5" s="1"/>
  <c r="V1015" i="5"/>
  <c r="E1015" i="5"/>
  <c r="X1015" i="5" s="1"/>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3" i="5"/>
  <c r="G775" i="5"/>
  <c r="G776" i="5"/>
  <c r="G777" i="5"/>
  <c r="G778" i="5"/>
  <c r="G779" i="5"/>
  <c r="G780" i="5"/>
  <c r="G781" i="5"/>
  <c r="G783" i="5"/>
  <c r="G788" i="5"/>
  <c r="G790" i="5"/>
  <c r="G791" i="5"/>
  <c r="G792" i="5"/>
  <c r="G793" i="5"/>
  <c r="G794" i="5"/>
  <c r="G795" i="5"/>
  <c r="G797" i="5"/>
  <c r="G802" i="5"/>
  <c r="G804" i="5"/>
  <c r="G806" i="5"/>
  <c r="G807" i="5"/>
  <c r="G808" i="5"/>
  <c r="G809" i="5"/>
  <c r="G810" i="5"/>
  <c r="G811" i="5"/>
  <c r="G816" i="5"/>
  <c r="G819" i="5"/>
  <c r="G820" i="5"/>
  <c r="G821" i="5"/>
  <c r="G822" i="5"/>
  <c r="G823" i="5"/>
  <c r="G824" i="5"/>
  <c r="G827" i="5"/>
  <c r="G829" i="5"/>
  <c r="G831" i="5"/>
  <c r="G832" i="5"/>
  <c r="G833" i="5"/>
  <c r="G834" i="5"/>
  <c r="G835" i="5"/>
  <c r="G836" i="5"/>
  <c r="G842" i="5"/>
  <c r="G843" i="5"/>
  <c r="G844" i="5"/>
  <c r="G845" i="5"/>
  <c r="G847" i="5"/>
  <c r="G851" i="5"/>
  <c r="G853" i="5"/>
  <c r="G854" i="5"/>
  <c r="G855" i="5"/>
  <c r="G856" i="5"/>
  <c r="G857" i="5"/>
  <c r="G858" i="5"/>
  <c r="G859" i="5"/>
  <c r="G861" i="5"/>
  <c r="G863" i="5"/>
  <c r="G864" i="5"/>
  <c r="G866" i="5"/>
  <c r="G867" i="5"/>
  <c r="G868" i="5"/>
  <c r="G869" i="5"/>
  <c r="G870" i="5"/>
  <c r="G871" i="5"/>
  <c r="G872" i="5"/>
  <c r="G873" i="5"/>
  <c r="G874" i="5"/>
  <c r="G875" i="5"/>
  <c r="G876" i="5"/>
  <c r="G877" i="5"/>
  <c r="G878" i="5"/>
  <c r="G879" i="5"/>
  <c r="G880" i="5"/>
  <c r="G882" i="5"/>
  <c r="G886" i="5"/>
  <c r="G887" i="5"/>
  <c r="G888" i="5"/>
  <c r="G889" i="5"/>
  <c r="G890" i="5"/>
  <c r="G891" i="5"/>
  <c r="G893" i="5"/>
  <c r="G896" i="5"/>
  <c r="G898" i="5"/>
  <c r="G900" i="5"/>
  <c r="G901" i="5"/>
  <c r="G902" i="5"/>
  <c r="G903" i="5"/>
  <c r="G904" i="5"/>
  <c r="G905" i="5"/>
  <c r="G906" i="5"/>
  <c r="G907" i="5"/>
  <c r="G909" i="5"/>
  <c r="G910" i="5"/>
  <c r="G913" i="5"/>
  <c r="G914" i="5"/>
  <c r="G915" i="5"/>
  <c r="G916" i="5"/>
  <c r="G919" i="5"/>
  <c r="G920" i="5"/>
  <c r="G921" i="5"/>
  <c r="G923" i="5"/>
  <c r="G924" i="5"/>
  <c r="G925" i="5"/>
  <c r="G926" i="5"/>
  <c r="G927" i="5"/>
  <c r="G928" i="5"/>
  <c r="G931" i="5"/>
  <c r="G932" i="5"/>
  <c r="G933" i="5"/>
  <c r="G934" i="5"/>
  <c r="G935" i="5"/>
  <c r="G936" i="5"/>
  <c r="G937" i="5"/>
  <c r="G938" i="5"/>
  <c r="G939" i="5"/>
  <c r="G940" i="5"/>
  <c r="G941" i="5"/>
  <c r="G945" i="5"/>
  <c r="G947" i="5"/>
  <c r="G948" i="5"/>
  <c r="G949" i="5"/>
  <c r="G950" i="5"/>
  <c r="G951" i="5"/>
  <c r="G952" i="5"/>
  <c r="G953" i="5"/>
  <c r="G954" i="5"/>
  <c r="G955" i="5"/>
  <c r="G958" i="5"/>
  <c r="G960" i="5"/>
  <c r="G961" i="5"/>
  <c r="G962" i="5"/>
  <c r="G963" i="5"/>
  <c r="G964" i="5"/>
  <c r="G965" i="5"/>
  <c r="G966" i="5"/>
  <c r="G967" i="5"/>
  <c r="G968" i="5"/>
  <c r="G969" i="5"/>
  <c r="G972" i="5"/>
  <c r="G973" i="5"/>
  <c r="G974" i="5"/>
  <c r="G975" i="5"/>
  <c r="G976" i="5"/>
  <c r="G977" i="5"/>
  <c r="G979" i="5"/>
  <c r="G982" i="5"/>
  <c r="G985" i="5"/>
  <c r="G986" i="5"/>
  <c r="G987" i="5"/>
  <c r="G988" i="5"/>
  <c r="G989" i="5"/>
  <c r="G991" i="5"/>
  <c r="G994" i="5"/>
  <c r="G995" i="5"/>
  <c r="G996" i="5"/>
  <c r="G997" i="5"/>
  <c r="G998" i="5"/>
  <c r="G999" i="5"/>
  <c r="G1000" i="5"/>
  <c r="G1001" i="5"/>
  <c r="G1003" i="5"/>
  <c r="G1004" i="5"/>
  <c r="G1005" i="5"/>
  <c r="G1007" i="5"/>
  <c r="G1008" i="5"/>
  <c r="G1009" i="5"/>
  <c r="G1010" i="5"/>
  <c r="G1011" i="5"/>
  <c r="G1012" i="5"/>
  <c r="G1015" i="5"/>
  <c r="J5" i="8"/>
  <c r="K5" i="8"/>
  <c r="B10" i="6"/>
  <c r="G10" i="6" s="1"/>
  <c r="H10" i="6" s="1"/>
  <c r="D10" i="6" s="1"/>
  <c r="B9" i="6"/>
  <c r="G9" i="6" s="1"/>
  <c r="H9" i="6" s="1"/>
  <c r="D9" i="6" s="1"/>
  <c r="B63" i="6"/>
  <c r="G63" i="6"/>
  <c r="B62" i="6"/>
  <c r="G62" i="6"/>
  <c r="B60" i="6"/>
  <c r="G60" i="6" s="1"/>
  <c r="B59" i="6"/>
  <c r="G59" i="6" s="1"/>
  <c r="B58" i="6"/>
  <c r="G58" i="6" s="1"/>
  <c r="B57" i="6"/>
  <c r="G57" i="6" s="1"/>
  <c r="B56" i="6"/>
  <c r="G56" i="6"/>
  <c r="B55" i="6"/>
  <c r="G55" i="6"/>
  <c r="B54" i="6"/>
  <c r="G54" i="6" s="1"/>
  <c r="B17" i="6"/>
  <c r="B37" i="6" s="1"/>
  <c r="G37" i="6" s="1"/>
  <c r="B16" i="6"/>
  <c r="G16" i="6" s="1"/>
  <c r="H16" i="6" s="1"/>
  <c r="D16" i="6" s="1"/>
  <c r="B15" i="6"/>
  <c r="B25" i="6" s="1"/>
  <c r="G25" i="6" s="1"/>
  <c r="H25" i="6" s="1"/>
  <c r="D25" i="6" s="1"/>
  <c r="B14" i="6"/>
  <c r="B19" i="6" s="1"/>
  <c r="G14" i="6"/>
  <c r="H14" i="6" s="1"/>
  <c r="D14" i="6" s="1"/>
  <c r="H13" i="6"/>
  <c r="B12" i="6"/>
  <c r="G12" i="6"/>
  <c r="H12" i="6"/>
  <c r="D12" i="6"/>
  <c r="B11" i="6"/>
  <c r="G11" i="6" s="1"/>
  <c r="H11" i="6" s="1"/>
  <c r="D11" i="6" s="1"/>
  <c r="B8" i="6"/>
  <c r="G8" i="6" s="1"/>
  <c r="H8" i="6" s="1"/>
  <c r="D8" i="6" s="1"/>
  <c r="B7" i="6"/>
  <c r="G7" i="6" s="1"/>
  <c r="H7" i="6" s="1"/>
  <c r="D7" i="6" s="1"/>
  <c r="B6" i="6"/>
  <c r="G6" i="6" s="1"/>
  <c r="B5" i="6"/>
  <c r="F64" i="6" s="1"/>
  <c r="F6" i="6"/>
  <c r="B4" i="6"/>
  <c r="G4" i="6" s="1"/>
  <c r="H4" i="6" s="1"/>
  <c r="D4" i="6" s="1"/>
  <c r="S2492" i="5"/>
  <c r="B90" i="4"/>
  <c r="H67" i="4"/>
  <c r="P47" i="4"/>
  <c r="P46" i="4"/>
  <c r="B46" i="4" s="1"/>
  <c r="A31" i="6" s="1"/>
  <c r="P45" i="4"/>
  <c r="B45" i="4" s="1"/>
  <c r="A30" i="6" s="1"/>
  <c r="P44" i="4"/>
  <c r="B44" i="4" s="1"/>
  <c r="A29" i="6" s="1"/>
  <c r="P43" i="4"/>
  <c r="Q43" i="4" s="1"/>
  <c r="P41" i="4"/>
  <c r="B41" i="4" s="1"/>
  <c r="P40" i="4"/>
  <c r="P39" i="4"/>
  <c r="P38" i="4"/>
  <c r="P37" i="4"/>
  <c r="Q37" i="4" s="1"/>
  <c r="P35" i="4"/>
  <c r="P34" i="4"/>
  <c r="P33" i="4"/>
  <c r="P32" i="4"/>
  <c r="P31" i="4"/>
  <c r="Q31" i="4" s="1"/>
  <c r="P29" i="4"/>
  <c r="P28" i="4"/>
  <c r="P27" i="4"/>
  <c r="B27" i="4" s="1"/>
  <c r="A15" i="6" s="1"/>
  <c r="P26" i="4"/>
  <c r="B26" i="4" s="1"/>
  <c r="D11" i="4"/>
  <c r="A5" i="4"/>
  <c r="Q4" i="5"/>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B22" i="6"/>
  <c r="F27" i="6" s="1"/>
  <c r="G17" i="6"/>
  <c r="H17" i="6"/>
  <c r="D17" i="6" s="1"/>
  <c r="G15" i="6"/>
  <c r="H15" i="6" s="1"/>
  <c r="B20" i="6"/>
  <c r="G20" i="6" s="1"/>
  <c r="F25" i="6"/>
  <c r="F30" i="6" s="1"/>
  <c r="A38" i="2"/>
  <c r="J4" i="5"/>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43" i="4" s="1"/>
  <c r="A4" i="5"/>
  <c r="I4" i="5"/>
  <c r="I14" i="6"/>
  <c r="I15" i="6"/>
  <c r="I16" i="6"/>
  <c r="I17" i="6"/>
  <c r="J24" i="6"/>
  <c r="I25" i="6"/>
  <c r="J36" i="6"/>
  <c r="I37" i="6"/>
  <c r="J44" i="6"/>
  <c r="I45" i="6"/>
  <c r="J52" i="6"/>
  <c r="J62" i="6"/>
  <c r="I63"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J463" i="5"/>
  <c r="H463" i="5"/>
  <c r="R262" i="5"/>
  <c r="I463" i="5"/>
  <c r="R574" i="5"/>
  <c r="H297" i="5"/>
  <c r="F91" i="5"/>
  <c r="R746" i="5"/>
  <c r="F262" i="5"/>
  <c r="F767" i="5"/>
  <c r="H746" i="5"/>
  <c r="H262" i="5"/>
  <c r="H562" i="5"/>
  <c r="F463" i="5"/>
  <c r="H574" i="5"/>
  <c r="I562" i="5"/>
  <c r="I574" i="5"/>
  <c r="J562" i="5"/>
  <c r="J297" i="5"/>
  <c r="I262" i="5"/>
  <c r="F562" i="5"/>
  <c r="I103" i="5"/>
  <c r="J574" i="5"/>
  <c r="H576" i="5"/>
  <c r="F696" i="5"/>
  <c r="I644" i="5"/>
  <c r="H403" i="5"/>
  <c r="J403" i="5"/>
  <c r="F717" i="5"/>
  <c r="R775" i="5"/>
  <c r="R403" i="5"/>
  <c r="F775" i="5"/>
  <c r="H775" i="5"/>
  <c r="J391" i="5"/>
  <c r="F942"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314" i="5"/>
  <c r="R883" i="5"/>
  <c r="H942" i="5"/>
  <c r="I720" i="5"/>
  <c r="H391" i="5"/>
  <c r="J720" i="5"/>
  <c r="I942" i="5"/>
  <c r="H767" i="5"/>
  <c r="J680" i="5"/>
  <c r="H720" i="5"/>
  <c r="I680" i="5"/>
  <c r="R391" i="5"/>
  <c r="I767" i="5"/>
  <c r="R720" i="5"/>
  <c r="J767" i="5"/>
  <c r="H600" i="5"/>
  <c r="J644" i="5"/>
  <c r="H680" i="5"/>
  <c r="F680" i="5"/>
  <c r="H869" i="5"/>
  <c r="R754" i="5"/>
  <c r="J439" i="5"/>
  <c r="J411" i="5"/>
  <c r="J293" i="5"/>
  <c r="H277" i="5"/>
  <c r="R979"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J306" i="5"/>
  <c r="F875" i="5"/>
  <c r="R888" i="5"/>
  <c r="F783" i="5"/>
  <c r="R757" i="5"/>
  <c r="I588" i="5"/>
  <c r="R431" i="5"/>
  <c r="J435" i="5"/>
  <c r="F102" i="5"/>
  <c r="F640" i="5"/>
  <c r="J207"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F749" i="5"/>
  <c r="J717" i="5"/>
  <c r="H640" i="5"/>
  <c r="H588" i="5"/>
  <c r="R435" i="5"/>
  <c r="H431" i="5"/>
  <c r="I281" i="5"/>
  <c r="I189" i="5"/>
  <c r="H556" i="5"/>
  <c r="R794" i="5"/>
  <c r="I634" i="5"/>
  <c r="H670" i="5"/>
  <c r="F243" i="5"/>
  <c r="F592" i="5"/>
  <c r="R592" i="5"/>
  <c r="F867" i="5"/>
  <c r="J303" i="5"/>
  <c r="H243" i="5"/>
  <c r="H634" i="5"/>
  <c r="R423" i="5"/>
  <c r="J423" i="5"/>
  <c r="R303" i="5"/>
  <c r="F330" i="5"/>
  <c r="H379" i="5"/>
  <c r="J330" i="5"/>
  <c r="F71" i="5"/>
  <c r="R71" i="5"/>
  <c r="I817" i="5"/>
  <c r="I330" i="5"/>
  <c r="J379" i="5"/>
  <c r="I303" i="5"/>
  <c r="H20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I443" i="5"/>
  <c r="F443" i="5"/>
  <c r="H163" i="5"/>
  <c r="R163" i="5"/>
  <c r="J163" i="5"/>
  <c r="I163" i="5"/>
  <c r="F163" i="5"/>
  <c r="I290" i="5"/>
  <c r="J888" i="5"/>
  <c r="H888" i="5"/>
  <c r="H979" i="5"/>
  <c r="F979" i="5"/>
  <c r="J979" i="5"/>
  <c r="H774" i="5"/>
  <c r="F774" i="5"/>
  <c r="I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H750" i="5"/>
  <c r="I750" i="5"/>
  <c r="J750" i="5"/>
  <c r="F750"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H766" i="5"/>
  <c r="J766" i="5"/>
  <c r="I766" i="5"/>
  <c r="F766" i="5"/>
  <c r="H496" i="5"/>
  <c r="F496" i="5"/>
  <c r="R496" i="5"/>
  <c r="J496" i="5"/>
  <c r="H303" i="5"/>
  <c r="I431" i="5"/>
  <c r="F431" i="5"/>
  <c r="I427" i="5"/>
  <c r="F427" i="5"/>
  <c r="B52" i="6"/>
  <c r="G52" i="6"/>
  <c r="B50" i="6"/>
  <c r="G50" i="6" s="1"/>
  <c r="B47" i="6"/>
  <c r="G47" i="6"/>
  <c r="H992" i="5"/>
  <c r="F992" i="5"/>
  <c r="J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H1012" i="5"/>
  <c r="F1012" i="5"/>
  <c r="R1012" i="5"/>
  <c r="J1012" i="5"/>
  <c r="I1012" i="5"/>
  <c r="R911" i="5"/>
  <c r="H911" i="5"/>
  <c r="R900" i="5"/>
  <c r="I900" i="5"/>
  <c r="F900" i="5"/>
  <c r="J900" i="5"/>
  <c r="H900" i="5"/>
  <c r="H1004" i="5"/>
  <c r="F1004" i="5"/>
  <c r="R1004" i="5"/>
  <c r="J1004" i="5"/>
  <c r="I1004"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I884" i="5"/>
  <c r="F884" i="5"/>
  <c r="J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968" i="5"/>
  <c r="R968" i="5"/>
  <c r="J968" i="5"/>
  <c r="I968" i="5"/>
  <c r="H968" i="5"/>
  <c r="J989" i="5"/>
  <c r="H989" i="5"/>
  <c r="R866" i="5"/>
  <c r="I866" i="5"/>
  <c r="H866" i="5"/>
  <c r="F866" i="5"/>
  <c r="J866" i="5"/>
  <c r="R859" i="5"/>
  <c r="I859" i="5"/>
  <c r="J859" i="5"/>
  <c r="H859" i="5"/>
  <c r="F859" i="5"/>
  <c r="H980" i="5"/>
  <c r="F980" i="5"/>
  <c r="J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R871" i="5"/>
  <c r="I871" i="5"/>
  <c r="H871" i="5"/>
  <c r="F871" i="5"/>
  <c r="J871" i="5"/>
  <c r="R874" i="5"/>
  <c r="I874" i="5"/>
  <c r="H874" i="5"/>
  <c r="J874" i="5"/>
  <c r="F874" i="5"/>
  <c r="F853" i="5"/>
  <c r="R853" i="5"/>
  <c r="I853" i="5"/>
  <c r="J853" i="5"/>
  <c r="H853" i="5"/>
  <c r="R818" i="5"/>
  <c r="J818" i="5"/>
  <c r="I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1008" i="5"/>
  <c r="F1008" i="5"/>
  <c r="R1008" i="5"/>
  <c r="J1008" i="5"/>
  <c r="I1008"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F845" i="5"/>
  <c r="R845" i="5"/>
  <c r="I845" i="5"/>
  <c r="J845" i="5"/>
  <c r="H845" i="5"/>
  <c r="J811" i="5"/>
  <c r="R811" i="5"/>
  <c r="I811" i="5"/>
  <c r="H811" i="5"/>
  <c r="F811" i="5"/>
  <c r="J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I27" i="5"/>
  <c r="E27" i="5"/>
  <c r="X27" i="5" s="1"/>
  <c r="F43" i="5"/>
  <c r="E43" i="5"/>
  <c r="X43" i="5" s="1"/>
  <c r="H87" i="5"/>
  <c r="E87" i="5"/>
  <c r="X87" i="5" s="1"/>
  <c r="F103" i="5"/>
  <c r="E103" i="5"/>
  <c r="X103" i="5" s="1"/>
  <c r="I175" i="5"/>
  <c r="E175" i="5"/>
  <c r="X175" i="5" s="1"/>
  <c r="I19" i="5"/>
  <c r="E19" i="5"/>
  <c r="X19" i="5" s="1"/>
  <c r="H115" i="5"/>
  <c r="E115" i="5"/>
  <c r="X115" i="5" s="1"/>
  <c r="AB83"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s="1"/>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s="1"/>
  <c r="R265" i="5"/>
  <c r="E265" i="5"/>
  <c r="X265" i="5" s="1"/>
  <c r="I314" i="5"/>
  <c r="E314" i="5"/>
  <c r="X314" i="5" s="1"/>
  <c r="AB95" i="5"/>
  <c r="AB464" i="5"/>
  <c r="AB837" i="5"/>
  <c r="AB874" i="5"/>
  <c r="AB966" i="5"/>
  <c r="I297" i="5"/>
  <c r="E297" i="5"/>
  <c r="X297" i="5" s="1"/>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X7" i="5"/>
  <c r="R8" i="5"/>
  <c r="X8" i="5"/>
  <c r="V209" i="5"/>
  <c r="G209" i="5" s="1"/>
  <c r="R379" i="5"/>
  <c r="E379" i="5"/>
  <c r="X379" i="5" s="1"/>
  <c r="H423" i="5"/>
  <c r="E423" i="5"/>
  <c r="X423" i="5" s="1"/>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V5" i="5"/>
  <c r="R6" i="5"/>
  <c r="X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s="1"/>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s="1"/>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s="1"/>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s="1"/>
  <c r="R331" i="5"/>
  <c r="F331" i="5"/>
  <c r="I331" i="5"/>
  <c r="H331" i="5"/>
  <c r="J331" i="5"/>
  <c r="R351" i="5"/>
  <c r="J351" i="5"/>
  <c r="E351" i="5"/>
  <c r="X351" i="5" s="1"/>
  <c r="H351" i="5"/>
  <c r="I351" i="5"/>
  <c r="F351" i="5"/>
  <c r="F352" i="5"/>
  <c r="I352" i="5"/>
  <c r="R352" i="5"/>
  <c r="J352" i="5"/>
  <c r="E352" i="5"/>
  <c r="X352" i="5" s="1"/>
  <c r="H352" i="5"/>
  <c r="E371" i="5"/>
  <c r="X371" i="5" s="1"/>
  <c r="H371" i="5"/>
  <c r="R371" i="5"/>
  <c r="F371" i="5"/>
  <c r="I371" i="5"/>
  <c r="J371" i="5"/>
  <c r="F383" i="5"/>
  <c r="I383" i="5"/>
  <c r="H383" i="5"/>
  <c r="J383" i="5"/>
  <c r="R383" i="5"/>
  <c r="E383" i="5"/>
  <c r="X383" i="5" s="1"/>
  <c r="J384" i="5"/>
  <c r="F384" i="5"/>
  <c r="H384" i="5"/>
  <c r="I384" i="5"/>
  <c r="E384" i="5"/>
  <c r="X384" i="5" s="1"/>
  <c r="R384" i="5"/>
  <c r="R407" i="5"/>
  <c r="E407" i="5"/>
  <c r="X407" i="5" s="1"/>
  <c r="R463" i="5"/>
  <c r="E463" i="5"/>
  <c r="X463" i="5" s="1"/>
  <c r="E470" i="5"/>
  <c r="X470" i="5" s="1"/>
  <c r="F470" i="5"/>
  <c r="I470" i="5"/>
  <c r="J470" i="5"/>
  <c r="R470" i="5"/>
  <c r="H470" i="5"/>
  <c r="I472" i="5"/>
  <c r="E472" i="5"/>
  <c r="X472" i="5" s="1"/>
  <c r="E494" i="5"/>
  <c r="X494" i="5" s="1"/>
  <c r="R494" i="5"/>
  <c r="H494" i="5"/>
  <c r="J494" i="5"/>
  <c r="F494" i="5"/>
  <c r="I494" i="5"/>
  <c r="R562" i="5"/>
  <c r="E562" i="5"/>
  <c r="X562" i="5" s="1"/>
  <c r="H738" i="5"/>
  <c r="E738" i="5"/>
  <c r="X738" i="5" s="1"/>
  <c r="R774" i="5"/>
  <c r="E774" i="5"/>
  <c r="X774" i="5" s="1"/>
  <c r="J942" i="5"/>
  <c r="E942" i="5"/>
  <c r="X942" i="5" s="1"/>
  <c r="AB6" i="5"/>
  <c r="AB7" i="5"/>
  <c r="AB8" i="5"/>
  <c r="AB9" i="5"/>
  <c r="AB10" i="5"/>
  <c r="S10" i="5"/>
  <c r="AB11" i="5"/>
  <c r="AB12" i="5"/>
  <c r="S12"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J1086" i="5"/>
  <c r="I1086" i="5"/>
  <c r="H1086" i="5"/>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G1144" i="5" s="1"/>
  <c r="F1145" i="5"/>
  <c r="R1145" i="5"/>
  <c r="J1145" i="5"/>
  <c r="G1145" i="5"/>
  <c r="H1145" i="5"/>
  <c r="I1145" i="5"/>
  <c r="E1145" i="5"/>
  <c r="X1145" i="5" s="1"/>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V1168" i="5"/>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G1222" i="5"/>
  <c r="H1223" i="5"/>
  <c r="J1223" i="5"/>
  <c r="I1223" i="5"/>
  <c r="G1223" i="5"/>
  <c r="R1223" i="5"/>
  <c r="F1223" i="5"/>
  <c r="E1223" i="5"/>
  <c r="X1223" i="5" s="1"/>
  <c r="R1224" i="5"/>
  <c r="J1224" i="5"/>
  <c r="G1224" i="5"/>
  <c r="H1224" i="5"/>
  <c r="F1224" i="5"/>
  <c r="I1224" i="5"/>
  <c r="E1224" i="5"/>
  <c r="X1224" i="5" s="1"/>
  <c r="F1225" i="5"/>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s="1"/>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R1457" i="5" s="1"/>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R1497" i="5"/>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I1513" i="5" s="1"/>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J1545" i="5" s="1"/>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G1551" i="5" s="1"/>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E1600" i="5" s="1"/>
  <c r="X1600" i="5" s="1"/>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I1628" i="5"/>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R1644" i="5"/>
  <c r="F1644" i="5"/>
  <c r="G1645" i="5"/>
  <c r="H1645" i="5"/>
  <c r="F1645" i="5"/>
  <c r="R1645" i="5"/>
  <c r="I1645" i="5"/>
  <c r="J1645" i="5"/>
  <c r="E1645" i="5"/>
  <c r="X1645" i="5" s="1"/>
  <c r="F1646" i="5"/>
  <c r="G1646" i="5"/>
  <c r="H1646" i="5"/>
  <c r="R1646" i="5"/>
  <c r="J1646" i="5"/>
  <c r="I1646" i="5"/>
  <c r="E1646" i="5"/>
  <c r="X1646"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E1685" i="5" s="1"/>
  <c r="X1685" i="5" s="1"/>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I1719" i="5"/>
  <c r="F1719" i="5"/>
  <c r="J1719" i="5"/>
  <c r="R1719" i="5"/>
  <c r="G1719" i="5"/>
  <c r="H1719" i="5"/>
  <c r="E1719" i="5"/>
  <c r="X1719" i="5" s="1"/>
  <c r="G1720" i="5"/>
  <c r="H1720" i="5"/>
  <c r="I1720" i="5"/>
  <c r="J1720" i="5"/>
  <c r="R1720" i="5"/>
  <c r="F1720" i="5"/>
  <c r="E1720" i="5"/>
  <c r="X1720"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R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R1774" i="5"/>
  <c r="J1774" i="5"/>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E1905" i="5"/>
  <c r="X1905"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H1914" i="5"/>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R1931" i="5"/>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3" i="5"/>
  <c r="J1963" i="5"/>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H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E1993" i="5"/>
  <c r="X1993" i="5" s="1"/>
  <c r="R1994" i="5"/>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H2001" i="5"/>
  <c r="E2001" i="5"/>
  <c r="X2001" i="5" s="1"/>
  <c r="H2002" i="5"/>
  <c r="E2002" i="5"/>
  <c r="X2002"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J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F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F2068" i="5"/>
  <c r="H2069" i="5"/>
  <c r="I2069" i="5"/>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E2103" i="5"/>
  <c r="X2103" i="5" s="1"/>
  <c r="G2104" i="5"/>
  <c r="F2104" i="5"/>
  <c r="H2104" i="5"/>
  <c r="I2104" i="5"/>
  <c r="J2104" i="5"/>
  <c r="R2104" i="5"/>
  <c r="E2104" i="5"/>
  <c r="X2104" i="5" s="1"/>
  <c r="G2105" i="5"/>
  <c r="F2105" i="5"/>
  <c r="H2105" i="5"/>
  <c r="J2105" i="5"/>
  <c r="R2105" i="5"/>
  <c r="I2105" i="5"/>
  <c r="E2105" i="5"/>
  <c r="X2105"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H2116" i="5"/>
  <c r="J2116" i="5"/>
  <c r="F2116" i="5"/>
  <c r="I2116" i="5"/>
  <c r="G2116" i="5"/>
  <c r="R2116" i="5"/>
  <c r="E2116" i="5"/>
  <c r="X2116" i="5" s="1"/>
  <c r="I2117" i="5"/>
  <c r="F2117" i="5"/>
  <c r="H2117" i="5"/>
  <c r="G2117" i="5"/>
  <c r="R2117" i="5"/>
  <c r="J2117" i="5"/>
  <c r="E2117" i="5"/>
  <c r="X2117"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I2131" i="5" s="1"/>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G2142" i="5"/>
  <c r="R2142" i="5"/>
  <c r="J2142" i="5"/>
  <c r="I2142" i="5"/>
  <c r="H2142" i="5"/>
  <c r="F2142" i="5"/>
  <c r="E2142" i="5"/>
  <c r="X2142"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I2153" i="5"/>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F2161" i="5"/>
  <c r="I2161" i="5"/>
  <c r="R2161" i="5"/>
  <c r="G2161" i="5"/>
  <c r="E2161" i="5"/>
  <c r="X2161" i="5" s="1"/>
  <c r="H2162" i="5"/>
  <c r="I2162" i="5"/>
  <c r="R2162" i="5"/>
  <c r="G2162" i="5"/>
  <c r="F2162" i="5"/>
  <c r="J2162" i="5"/>
  <c r="E2162" i="5"/>
  <c r="X2162" i="5" s="1"/>
  <c r="I2163" i="5"/>
  <c r="I2164" i="5"/>
  <c r="H2164" i="5"/>
  <c r="E2164" i="5"/>
  <c r="X2164"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H2174" i="5"/>
  <c r="I2175" i="5"/>
  <c r="R2175" i="5"/>
  <c r="G2175" i="5"/>
  <c r="F2175" i="5"/>
  <c r="H2175" i="5"/>
  <c r="J2175" i="5"/>
  <c r="E2175" i="5"/>
  <c r="X2175" i="5" s="1"/>
  <c r="H2176" i="5"/>
  <c r="R2176" i="5"/>
  <c r="I2176" i="5"/>
  <c r="G2176" i="5"/>
  <c r="F2176" i="5"/>
  <c r="J2176" i="5"/>
  <c r="E2176" i="5"/>
  <c r="X2176" i="5" s="1"/>
  <c r="H2177" i="5"/>
  <c r="G2177" i="5"/>
  <c r="R2177" i="5"/>
  <c r="J2177" i="5"/>
  <c r="I2177" i="5"/>
  <c r="G2178" i="5"/>
  <c r="R2178" i="5"/>
  <c r="J2178" i="5"/>
  <c r="I2178" i="5"/>
  <c r="F2178" i="5"/>
  <c r="H2178" i="5"/>
  <c r="E2178" i="5"/>
  <c r="X2178"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J2185" i="5"/>
  <c r="E2185" i="5"/>
  <c r="X2185" i="5" s="1"/>
  <c r="R2186" i="5"/>
  <c r="G2186" i="5"/>
  <c r="F2186" i="5"/>
  <c r="H2186" i="5"/>
  <c r="I2186" i="5"/>
  <c r="J2186" i="5"/>
  <c r="E2186" i="5"/>
  <c r="X2186" i="5" s="1"/>
  <c r="F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J2196" i="5"/>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s="1"/>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07" i="5"/>
  <c r="F2207" i="5"/>
  <c r="H2207" i="5"/>
  <c r="J2207" i="5"/>
  <c r="R2207" i="5"/>
  <c r="I2207" i="5"/>
  <c r="E2207" i="5"/>
  <c r="X2207" i="5" s="1"/>
  <c r="J2208" i="5"/>
  <c r="G2209" i="5"/>
  <c r="F2209" i="5"/>
  <c r="H2209" i="5"/>
  <c r="J2209" i="5"/>
  <c r="R2209" i="5"/>
  <c r="G2210" i="5"/>
  <c r="R2210" i="5"/>
  <c r="F2210" i="5"/>
  <c r="H2210" i="5"/>
  <c r="J2210" i="5"/>
  <c r="I2210" i="5"/>
  <c r="E2210" i="5"/>
  <c r="X2210"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I2234" i="5"/>
  <c r="I2235" i="5"/>
  <c r="H2235" i="5"/>
  <c r="G2235" i="5"/>
  <c r="F2235" i="5"/>
  <c r="R2235" i="5"/>
  <c r="J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F2243" i="5"/>
  <c r="H2243" i="5"/>
  <c r="I2243" i="5"/>
  <c r="J2243" i="5"/>
  <c r="E2243" i="5"/>
  <c r="X2243" i="5" s="1"/>
  <c r="G2244" i="5"/>
  <c r="F2244" i="5"/>
  <c r="H2244" i="5"/>
  <c r="I2244" i="5"/>
  <c r="J2244" i="5"/>
  <c r="R2244" i="5"/>
  <c r="E2244" i="5"/>
  <c r="X2244" i="5" s="1"/>
  <c r="F2245" i="5"/>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R2251" i="5"/>
  <c r="E2251" i="5"/>
  <c r="X2251" i="5" s="1"/>
  <c r="V2252" i="5"/>
  <c r="AB2252" i="5"/>
  <c r="R2253" i="5"/>
  <c r="H2253" i="5"/>
  <c r="J2253" i="5"/>
  <c r="F2253" i="5"/>
  <c r="I2253" i="5"/>
  <c r="G2253" i="5"/>
  <c r="E2253" i="5"/>
  <c r="X2253" i="5" s="1"/>
  <c r="J2254" i="5"/>
  <c r="E2254" i="5"/>
  <c r="X2254" i="5" s="1"/>
  <c r="AB2256" i="5"/>
  <c r="V2256" i="5"/>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G2267" i="5"/>
  <c r="F2267" i="5"/>
  <c r="R2267" i="5"/>
  <c r="H2267" i="5"/>
  <c r="I2267" i="5"/>
  <c r="J2267" i="5"/>
  <c r="E2267" i="5"/>
  <c r="X2267"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I2278" i="5"/>
  <c r="F2278" i="5"/>
  <c r="R2278" i="5"/>
  <c r="H2278" i="5"/>
  <c r="G2278" i="5"/>
  <c r="J2278" i="5"/>
  <c r="E2278" i="5"/>
  <c r="X2278" i="5" s="1"/>
  <c r="F2279" i="5"/>
  <c r="G2279" i="5"/>
  <c r="V2280" i="5"/>
  <c r="E2280" i="5" s="1"/>
  <c r="X2280" i="5" s="1"/>
  <c r="AB2280" i="5"/>
  <c r="H2281" i="5"/>
  <c r="I2281" i="5"/>
  <c r="G2281" i="5"/>
  <c r="F2281" i="5"/>
  <c r="R2281" i="5"/>
  <c r="J2281" i="5"/>
  <c r="E2281" i="5"/>
  <c r="X2281" i="5" s="1"/>
  <c r="AB2282" i="5"/>
  <c r="V2282" i="5"/>
  <c r="V2283" i="5"/>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G2288" i="5"/>
  <c r="F2288" i="5"/>
  <c r="H2288" i="5"/>
  <c r="J2288" i="5"/>
  <c r="R2288" i="5"/>
  <c r="I2288" i="5"/>
  <c r="E2288" i="5"/>
  <c r="X2288" i="5" s="1"/>
  <c r="AB2289" i="5"/>
  <c r="V2289" i="5"/>
  <c r="V2290" i="5"/>
  <c r="AB2290" i="5"/>
  <c r="H2291" i="5"/>
  <c r="G2291" i="5"/>
  <c r="I2291" i="5"/>
  <c r="J2291" i="5"/>
  <c r="R2291" i="5"/>
  <c r="F2291" i="5"/>
  <c r="E2291" i="5"/>
  <c r="X2291" i="5" s="1"/>
  <c r="V2292" i="5"/>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G2296" i="5"/>
  <c r="J2296" i="5"/>
  <c r="F2296" i="5"/>
  <c r="H2296" i="5"/>
  <c r="I2296" i="5"/>
  <c r="E2296" i="5"/>
  <c r="X2296" i="5" s="1"/>
  <c r="V2297" i="5"/>
  <c r="I2297" i="5" s="1"/>
  <c r="AB2297" i="5"/>
  <c r="V2298" i="5"/>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R2303" i="5"/>
  <c r="F2303" i="5"/>
  <c r="H2303" i="5"/>
  <c r="E2303" i="5"/>
  <c r="X2303"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R2315" i="5"/>
  <c r="J2315" i="5"/>
  <c r="I2315" i="5"/>
  <c r="E2315" i="5"/>
  <c r="X2315" i="5" s="1"/>
  <c r="G2316" i="5"/>
  <c r="F2316" i="5"/>
  <c r="J2316" i="5"/>
  <c r="R2316" i="5"/>
  <c r="H2316" i="5"/>
  <c r="I2316" i="5"/>
  <c r="E2316" i="5"/>
  <c r="X2316" i="5" s="1"/>
  <c r="V2317" i="5"/>
  <c r="AB2317" i="5"/>
  <c r="R2318" i="5"/>
  <c r="G2318" i="5"/>
  <c r="H2318" i="5"/>
  <c r="F2318" i="5"/>
  <c r="J2318" i="5"/>
  <c r="I2318" i="5"/>
  <c r="E2318" i="5"/>
  <c r="X2318" i="5" s="1"/>
  <c r="V2319" i="5"/>
  <c r="R2319" i="5" s="1"/>
  <c r="AB2319" i="5"/>
  <c r="G2320" i="5"/>
  <c r="J2320" i="5"/>
  <c r="R2320" i="5"/>
  <c r="F2320" i="5"/>
  <c r="H2320" i="5"/>
  <c r="I2320" i="5"/>
  <c r="E2320" i="5"/>
  <c r="X2320" i="5" s="1"/>
  <c r="AB2321" i="5"/>
  <c r="V2321" i="5"/>
  <c r="G2321" i="5" s="1"/>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H2325" i="5" s="1"/>
  <c r="F2326" i="5"/>
  <c r="J2326" i="5"/>
  <c r="G2326" i="5"/>
  <c r="I2326" i="5"/>
  <c r="H2326" i="5"/>
  <c r="R2326" i="5"/>
  <c r="E2326" i="5"/>
  <c r="X2326" i="5" s="1"/>
  <c r="I2327" i="5"/>
  <c r="J2327" i="5"/>
  <c r="F2327" i="5"/>
  <c r="E2327" i="5"/>
  <c r="X2327" i="5" s="1"/>
  <c r="AB2329" i="5"/>
  <c r="V2329" i="5"/>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G2333" i="5" s="1"/>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AB2337" i="5"/>
  <c r="J2338" i="5"/>
  <c r="G2338" i="5"/>
  <c r="F2338" i="5"/>
  <c r="R2338" i="5"/>
  <c r="H2338" i="5"/>
  <c r="I2338" i="5"/>
  <c r="E2338" i="5"/>
  <c r="X2338" i="5" s="1"/>
  <c r="J2339" i="5"/>
  <c r="R2339" i="5"/>
  <c r="G2339" i="5"/>
  <c r="F2339" i="5"/>
  <c r="H2339" i="5"/>
  <c r="I2339" i="5"/>
  <c r="E2339" i="5"/>
  <c r="X2339" i="5" s="1"/>
  <c r="V2341" i="5"/>
  <c r="AB2341" i="5"/>
  <c r="H2342" i="5"/>
  <c r="G2342" i="5"/>
  <c r="F2342" i="5"/>
  <c r="R2342" i="5"/>
  <c r="J2342" i="5"/>
  <c r="I2342" i="5"/>
  <c r="E2342" i="5"/>
  <c r="X2342" i="5" s="1"/>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J2347" i="5"/>
  <c r="G2348" i="5"/>
  <c r="F2348" i="5"/>
  <c r="R2348" i="5"/>
  <c r="H2348" i="5"/>
  <c r="I2348" i="5"/>
  <c r="J2348" i="5"/>
  <c r="E2348" i="5"/>
  <c r="X2348" i="5" s="1"/>
  <c r="V2349" i="5"/>
  <c r="AB2349" i="5"/>
  <c r="G2350" i="5"/>
  <c r="J2350" i="5"/>
  <c r="H2351" i="5"/>
  <c r="I2351" i="5"/>
  <c r="G2351" i="5"/>
  <c r="R2351" i="5"/>
  <c r="F2351" i="5"/>
  <c r="J2351" i="5"/>
  <c r="E2351" i="5"/>
  <c r="X2351"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H2379" i="5" s="1"/>
  <c r="AB2379" i="5"/>
  <c r="V2381" i="5"/>
  <c r="AB2381" i="5"/>
  <c r="H2382" i="5"/>
  <c r="I2383" i="5"/>
  <c r="R2383" i="5"/>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AB2388" i="5"/>
  <c r="V2389" i="5"/>
  <c r="AB2389" i="5"/>
  <c r="R2390" i="5"/>
  <c r="J2390" i="5"/>
  <c r="G2390" i="5"/>
  <c r="F2390" i="5"/>
  <c r="I2390" i="5"/>
  <c r="H2390" i="5"/>
  <c r="E2390" i="5"/>
  <c r="X2390" i="5" s="1"/>
  <c r="G2391" i="5"/>
  <c r="F2391" i="5"/>
  <c r="I2391" i="5"/>
  <c r="J2391" i="5"/>
  <c r="R2391" i="5"/>
  <c r="H2391" i="5"/>
  <c r="E2391" i="5"/>
  <c r="X2391" i="5" s="1"/>
  <c r="G2392" i="5"/>
  <c r="E2392" i="5"/>
  <c r="X2392" i="5" s="1"/>
  <c r="AB2393" i="5"/>
  <c r="V2393" i="5"/>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G2400" i="5"/>
  <c r="F2400" i="5"/>
  <c r="H2400" i="5"/>
  <c r="I2400" i="5"/>
  <c r="J2400" i="5"/>
  <c r="R2400" i="5"/>
  <c r="E2400" i="5"/>
  <c r="X2400" i="5" s="1"/>
  <c r="AB2401" i="5"/>
  <c r="V2401" i="5"/>
  <c r="AB2402" i="5"/>
  <c r="V2402" i="5"/>
  <c r="F2402" i="5" s="1"/>
  <c r="R2403" i="5"/>
  <c r="G2403" i="5"/>
  <c r="J2403" i="5"/>
  <c r="I2403" i="5"/>
  <c r="F2403" i="5"/>
  <c r="H2403" i="5"/>
  <c r="E2403" i="5"/>
  <c r="X2403" i="5" s="1"/>
  <c r="AB2405" i="5"/>
  <c r="V2405" i="5"/>
  <c r="G2405" i="5" s="1"/>
  <c r="AB2406" i="5"/>
  <c r="V2406" i="5"/>
  <c r="I2406" i="5" s="1"/>
  <c r="I2407" i="5"/>
  <c r="AB2409" i="5"/>
  <c r="V2409" i="5"/>
  <c r="I2409" i="5" s="1"/>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H2417" i="5" s="1"/>
  <c r="AB2417" i="5"/>
  <c r="AB2418" i="5"/>
  <c r="V2418" i="5"/>
  <c r="G2418" i="5" s="1"/>
  <c r="F2419" i="5"/>
  <c r="G2419" i="5"/>
  <c r="I2419" i="5"/>
  <c r="J2419" i="5"/>
  <c r="H2419" i="5"/>
  <c r="R2419" i="5"/>
  <c r="E2419" i="5"/>
  <c r="X2419" i="5" s="1"/>
  <c r="R2420" i="5"/>
  <c r="E2420" i="5"/>
  <c r="X2420" i="5" s="1"/>
  <c r="AB2421" i="5"/>
  <c r="V2421" i="5"/>
  <c r="AB2422" i="5"/>
  <c r="V2422" i="5"/>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F2429" i="5" s="1"/>
  <c r="AB2429" i="5"/>
  <c r="G2430" i="5"/>
  <c r="H2430" i="5"/>
  <c r="I2430" i="5"/>
  <c r="J2430" i="5"/>
  <c r="R2430" i="5"/>
  <c r="F2430" i="5"/>
  <c r="E2430" i="5"/>
  <c r="X2430" i="5" s="1"/>
  <c r="E2433" i="5"/>
  <c r="X2433" i="5" s="1"/>
  <c r="V2434" i="5"/>
  <c r="AB2434" i="5"/>
  <c r="V2435" i="5"/>
  <c r="R2435" i="5" s="1"/>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AB2440" i="5"/>
  <c r="V2440" i="5"/>
  <c r="F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J2446" i="5"/>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1" i="5"/>
  <c r="F2451" i="5"/>
  <c r="I2451" i="5"/>
  <c r="J2451" i="5"/>
  <c r="R2451" i="5"/>
  <c r="H2451" i="5"/>
  <c r="E2451" i="5"/>
  <c r="X2451" i="5" s="1"/>
  <c r="J2452" i="5"/>
  <c r="I2452" i="5"/>
  <c r="R2452" i="5"/>
  <c r="H2452" i="5"/>
  <c r="G2452" i="5"/>
  <c r="F2452" i="5"/>
  <c r="E2452" i="5"/>
  <c r="X2452" i="5" s="1"/>
  <c r="I2453" i="5"/>
  <c r="E2453" i="5"/>
  <c r="X2453" i="5" s="1"/>
  <c r="J2454" i="5"/>
  <c r="I2454" i="5"/>
  <c r="G2454" i="5"/>
  <c r="H2454" i="5"/>
  <c r="F2454" i="5"/>
  <c r="R2454" i="5"/>
  <c r="E2454" i="5"/>
  <c r="X2454" i="5" s="1"/>
  <c r="I2455" i="5"/>
  <c r="G2455" i="5"/>
  <c r="H2455" i="5"/>
  <c r="J2455" i="5"/>
  <c r="F2455" i="5"/>
  <c r="R2455" i="5"/>
  <c r="E2455" i="5"/>
  <c r="X2455" i="5" s="1"/>
  <c r="V2456" i="5"/>
  <c r="AB2456" i="5"/>
  <c r="G2457" i="5"/>
  <c r="F2457" i="5"/>
  <c r="H2457" i="5"/>
  <c r="I2457" i="5"/>
  <c r="R2457" i="5"/>
  <c r="J2457" i="5"/>
  <c r="E2457" i="5"/>
  <c r="X2457" i="5" s="1"/>
  <c r="J2458" i="5"/>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G2464" i="5"/>
  <c r="R2464" i="5"/>
  <c r="H2464" i="5"/>
  <c r="F2464" i="5"/>
  <c r="I2464" i="5"/>
  <c r="J2464" i="5"/>
  <c r="E2464" i="5"/>
  <c r="X2464" i="5" s="1"/>
  <c r="AB2465" i="5"/>
  <c r="V2465" i="5"/>
  <c r="R2466" i="5"/>
  <c r="G2466" i="5"/>
  <c r="J2466" i="5"/>
  <c r="F2466" i="5"/>
  <c r="H2466" i="5"/>
  <c r="I2466" i="5"/>
  <c r="E2466" i="5"/>
  <c r="X2466" i="5" s="1"/>
  <c r="J2467" i="5"/>
  <c r="R2467" i="5"/>
  <c r="H2467" i="5"/>
  <c r="F2467" i="5"/>
  <c r="E2467" i="5"/>
  <c r="X2467" i="5" s="1"/>
  <c r="AB2470" i="5"/>
  <c r="V2470" i="5"/>
  <c r="H2470" i="5" s="1"/>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AB2476" i="5"/>
  <c r="F2477" i="5"/>
  <c r="R2477" i="5"/>
  <c r="G2477" i="5"/>
  <c r="I2477" i="5"/>
  <c r="H2477" i="5"/>
  <c r="J2477" i="5"/>
  <c r="E2477" i="5"/>
  <c r="X2477" i="5" s="1"/>
  <c r="J2478" i="5"/>
  <c r="R2478" i="5"/>
  <c r="H2478" i="5"/>
  <c r="G2478" i="5"/>
  <c r="I2478" i="5"/>
  <c r="H2479" i="5"/>
  <c r="J2479" i="5"/>
  <c r="I2479" i="5"/>
  <c r="G2479" i="5"/>
  <c r="R2479" i="5"/>
  <c r="F2479" i="5"/>
  <c r="E2479" i="5"/>
  <c r="X2479" i="5" s="1"/>
  <c r="V2480" i="5"/>
  <c r="AB2480" i="5"/>
  <c r="H2481" i="5"/>
  <c r="J2481" i="5"/>
  <c r="G2481" i="5"/>
  <c r="F2481" i="5"/>
  <c r="I2481" i="5"/>
  <c r="G2482" i="5"/>
  <c r="J2482" i="5"/>
  <c r="R2482" i="5"/>
  <c r="F2482" i="5"/>
  <c r="I2482" i="5"/>
  <c r="H2482" i="5"/>
  <c r="E2482" i="5"/>
  <c r="X2482"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I2492" i="5"/>
  <c r="G2493" i="5"/>
  <c r="H2493" i="5"/>
  <c r="I2493" i="5"/>
  <c r="J2493" i="5"/>
  <c r="R2493" i="5"/>
  <c r="F2493" i="5"/>
  <c r="E2493"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R10" i="5"/>
  <c r="R11" i="5"/>
  <c r="R12" i="5"/>
  <c r="R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s="1"/>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s="1"/>
  <c r="I61" i="5"/>
  <c r="R61" i="5"/>
  <c r="I62" i="5"/>
  <c r="R62" i="5"/>
  <c r="E62" i="5"/>
  <c r="X62" i="5" s="1"/>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s="1"/>
  <c r="I79" i="5"/>
  <c r="R79" i="5"/>
  <c r="J79" i="5"/>
  <c r="F79" i="5"/>
  <c r="H79" i="5"/>
  <c r="I81" i="5"/>
  <c r="R81" i="5"/>
  <c r="H82" i="5"/>
  <c r="I82" i="5"/>
  <c r="R82" i="5"/>
  <c r="F83" i="5"/>
  <c r="I83" i="5"/>
  <c r="J83" i="5"/>
  <c r="H83" i="5"/>
  <c r="R83" i="5"/>
  <c r="R85" i="5"/>
  <c r="I85" i="5"/>
  <c r="I86" i="5"/>
  <c r="H86" i="5"/>
  <c r="R86" i="5"/>
  <c r="R89" i="5"/>
  <c r="I89" i="5"/>
  <c r="R90" i="5"/>
  <c r="H90" i="5"/>
  <c r="I90" i="5"/>
  <c r="E92" i="5"/>
  <c r="X92" i="5" s="1"/>
  <c r="R92" i="5"/>
  <c r="I93" i="5"/>
  <c r="R93" i="5"/>
  <c r="E93" i="5"/>
  <c r="X93" i="5" s="1"/>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s="1"/>
  <c r="F109" i="5"/>
  <c r="R109" i="5"/>
  <c r="H110" i="5"/>
  <c r="I110" i="5"/>
  <c r="I111" i="5"/>
  <c r="J111" i="5"/>
  <c r="F111" i="5"/>
  <c r="R111" i="5"/>
  <c r="H111" i="5"/>
  <c r="F112" i="5"/>
  <c r="R112" i="5"/>
  <c r="J112" i="5"/>
  <c r="H112" i="5"/>
  <c r="I112" i="5"/>
  <c r="R113" i="5"/>
  <c r="F113" i="5"/>
  <c r="I118" i="5"/>
  <c r="E118" i="5"/>
  <c r="X118" i="5" s="1"/>
  <c r="F119" i="5"/>
  <c r="H119" i="5"/>
  <c r="I119" i="5"/>
  <c r="J119" i="5"/>
  <c r="R119" i="5"/>
  <c r="F121" i="5"/>
  <c r="R121" i="5"/>
  <c r="E121" i="5"/>
  <c r="X121" i="5" s="1"/>
  <c r="I122" i="5"/>
  <c r="E122" i="5"/>
  <c r="X122" i="5" s="1"/>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s="1"/>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s="1"/>
  <c r="F153" i="5"/>
  <c r="R153" i="5"/>
  <c r="E153" i="5"/>
  <c r="X153" i="5" s="1"/>
  <c r="H155" i="5"/>
  <c r="R155" i="5"/>
  <c r="J155" i="5"/>
  <c r="I155" i="5"/>
  <c r="F155" i="5"/>
  <c r="H158" i="5"/>
  <c r="I158" i="5"/>
  <c r="H159" i="5"/>
  <c r="R159" i="5"/>
  <c r="J159" i="5"/>
  <c r="I159" i="5"/>
  <c r="F159" i="5"/>
  <c r="R161" i="5"/>
  <c r="E161" i="5"/>
  <c r="X161" i="5" s="1"/>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s="1"/>
  <c r="H169" i="5"/>
  <c r="I169" i="5"/>
  <c r="I170" i="5"/>
  <c r="E170" i="5"/>
  <c r="X170" i="5" s="1"/>
  <c r="I171" i="5"/>
  <c r="H171" i="5"/>
  <c r="F171" i="5"/>
  <c r="R171" i="5"/>
  <c r="J171" i="5"/>
  <c r="F173" i="5"/>
  <c r="R173" i="5"/>
  <c r="I174" i="5"/>
  <c r="H174" i="5"/>
  <c r="F177" i="5"/>
  <c r="R177" i="5"/>
  <c r="J179" i="5"/>
  <c r="H179" i="5"/>
  <c r="F179" i="5"/>
  <c r="R179" i="5"/>
  <c r="I179" i="5"/>
  <c r="I182" i="5"/>
  <c r="E182" i="5"/>
  <c r="X182" i="5" s="1"/>
  <c r="I183" i="5"/>
  <c r="J183" i="5"/>
  <c r="F183" i="5"/>
  <c r="H183" i="5"/>
  <c r="R183" i="5"/>
  <c r="F185" i="5"/>
  <c r="R185" i="5"/>
  <c r="J187" i="5"/>
  <c r="I187" i="5"/>
  <c r="R187" i="5"/>
  <c r="F187" i="5"/>
  <c r="H187" i="5"/>
  <c r="E190" i="5"/>
  <c r="X190" i="5" s="1"/>
  <c r="I190" i="5"/>
  <c r="H190" i="5"/>
  <c r="F191" i="5"/>
  <c r="E191" i="5"/>
  <c r="X191" i="5" s="1"/>
  <c r="F193" i="5"/>
  <c r="E193" i="5"/>
  <c r="X193" i="5" s="1"/>
  <c r="R193" i="5"/>
  <c r="I194" i="5"/>
  <c r="E194" i="5"/>
  <c r="X194" i="5" s="1"/>
  <c r="E195" i="5"/>
  <c r="X195" i="5" s="1"/>
  <c r="H195" i="5"/>
  <c r="F195" i="5"/>
  <c r="R195" i="5"/>
  <c r="I195" i="5"/>
  <c r="J195" i="5"/>
  <c r="R197" i="5"/>
  <c r="F197" i="5"/>
  <c r="E197" i="5"/>
  <c r="X197" i="5" s="1"/>
  <c r="I198" i="5"/>
  <c r="J198" i="5"/>
  <c r="H198" i="5"/>
  <c r="R198" i="5"/>
  <c r="E198" i="5"/>
  <c r="X198" i="5" s="1"/>
  <c r="F198" i="5"/>
  <c r="F199" i="5"/>
  <c r="I199" i="5"/>
  <c r="J199" i="5"/>
  <c r="R199" i="5"/>
  <c r="H199" i="5"/>
  <c r="E199" i="5"/>
  <c r="X199" i="5" s="1"/>
  <c r="J201" i="5"/>
  <c r="R201" i="5"/>
  <c r="J203" i="5"/>
  <c r="I203" i="5"/>
  <c r="F203" i="5"/>
  <c r="R203" i="5"/>
  <c r="H203" i="5"/>
  <c r="F205" i="5"/>
  <c r="R205" i="5"/>
  <c r="I212" i="5"/>
  <c r="E212" i="5"/>
  <c r="X212" i="5" s="1"/>
  <c r="F212" i="5"/>
  <c r="R212" i="5"/>
  <c r="H212" i="5"/>
  <c r="J212" i="5"/>
  <c r="F213" i="5"/>
  <c r="E213" i="5"/>
  <c r="X213" i="5" s="1"/>
  <c r="H214" i="5"/>
  <c r="E214" i="5"/>
  <c r="X214" i="5" s="1"/>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s="1"/>
  <c r="I259" i="5"/>
  <c r="J259" i="5"/>
  <c r="H259" i="5"/>
  <c r="R259" i="5"/>
  <c r="F259" i="5"/>
  <c r="E261" i="5"/>
  <c r="X261" i="5" s="1"/>
  <c r="I261" i="5"/>
  <c r="H261" i="5"/>
  <c r="J261" i="5"/>
  <c r="J262" i="5"/>
  <c r="E262" i="5"/>
  <c r="X262" i="5" s="1"/>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s="1"/>
  <c r="J275" i="5"/>
  <c r="R275" i="5"/>
  <c r="H275" i="5"/>
  <c r="H283" i="5"/>
  <c r="J283" i="5"/>
  <c r="R283" i="5"/>
  <c r="F283" i="5"/>
  <c r="I283" i="5"/>
  <c r="F285" i="5"/>
  <c r="H285" i="5"/>
  <c r="R285" i="5"/>
  <c r="J285" i="5"/>
  <c r="I285" i="5"/>
  <c r="F289" i="5"/>
  <c r="R289" i="5"/>
  <c r="J289" i="5"/>
  <c r="E289" i="5"/>
  <c r="X289" i="5" s="1"/>
  <c r="H289" i="5"/>
  <c r="I289" i="5"/>
  <c r="I291" i="5"/>
  <c r="J291" i="5"/>
  <c r="R291" i="5"/>
  <c r="H291" i="5"/>
  <c r="F291" i="5"/>
  <c r="R295" i="5"/>
  <c r="F295" i="5"/>
  <c r="I295" i="5"/>
  <c r="J295" i="5"/>
  <c r="H295" i="5"/>
  <c r="F299" i="5"/>
  <c r="H299" i="5"/>
  <c r="J299" i="5"/>
  <c r="R299" i="5"/>
  <c r="I299" i="5"/>
  <c r="R301" i="5"/>
  <c r="F301" i="5"/>
  <c r="H301" i="5"/>
  <c r="I301" i="5"/>
  <c r="J301" i="5"/>
  <c r="E301" i="5"/>
  <c r="X301" i="5" s="1"/>
  <c r="E302" i="5"/>
  <c r="X302" i="5" s="1"/>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s="1"/>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s="1"/>
  <c r="F322" i="5"/>
  <c r="J322" i="5"/>
  <c r="R322" i="5"/>
  <c r="I322" i="5"/>
  <c r="H322" i="5"/>
  <c r="F325" i="5"/>
  <c r="J325" i="5"/>
  <c r="I325" i="5"/>
  <c r="H325" i="5"/>
  <c r="R325" i="5"/>
  <c r="I326" i="5"/>
  <c r="J326" i="5"/>
  <c r="H326" i="5"/>
  <c r="F326" i="5"/>
  <c r="R326" i="5"/>
  <c r="I329" i="5"/>
  <c r="F329" i="5"/>
  <c r="H329" i="5"/>
  <c r="J329" i="5"/>
  <c r="R329" i="5"/>
  <c r="R332" i="5"/>
  <c r="F332" i="5"/>
  <c r="I332" i="5"/>
  <c r="E332" i="5"/>
  <c r="X332" i="5" s="1"/>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s="1"/>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s="1"/>
  <c r="H471" i="5"/>
  <c r="H474"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E618" i="5"/>
  <c r="X618" i="5" s="1"/>
  <c r="I618" i="5"/>
  <c r="R618" i="5"/>
  <c r="F618" i="5"/>
  <c r="H618"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H826" i="5"/>
  <c r="E827" i="5"/>
  <c r="X827" i="5" s="1"/>
  <c r="H827" i="5"/>
  <c r="J827" i="5"/>
  <c r="I827" i="5"/>
  <c r="F827" i="5"/>
  <c r="R827" i="5"/>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I849" i="5"/>
  <c r="E850" i="5"/>
  <c r="X850" i="5" s="1"/>
  <c r="J850" i="5"/>
  <c r="R850" i="5"/>
  <c r="F850" i="5"/>
  <c r="H850" i="5"/>
  <c r="I850" i="5"/>
  <c r="J851" i="5"/>
  <c r="R851" i="5"/>
  <c r="E851" i="5"/>
  <c r="X851"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F864" i="5"/>
  <c r="H864" i="5"/>
  <c r="E864" i="5"/>
  <c r="X864" i="5" s="1"/>
  <c r="J864" i="5"/>
  <c r="R864" i="5"/>
  <c r="I864" i="5"/>
  <c r="J865" i="5"/>
  <c r="F865" i="5"/>
  <c r="H865" i="5"/>
  <c r="I865" i="5"/>
  <c r="R865" i="5"/>
  <c r="E867" i="5"/>
  <c r="X867" i="5" s="1"/>
  <c r="J867" i="5"/>
  <c r="F869" i="5"/>
  <c r="E869" i="5"/>
  <c r="X869" i="5" s="1"/>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E909" i="5"/>
  <c r="X909" i="5" s="1"/>
  <c r="H909" i="5"/>
  <c r="J909" i="5"/>
  <c r="F909" i="5"/>
  <c r="I909" i="5"/>
  <c r="R909" i="5"/>
  <c r="I910" i="5"/>
  <c r="R910" i="5"/>
  <c r="J910" i="5"/>
  <c r="H910" i="5"/>
  <c r="E910" i="5"/>
  <c r="X910" i="5" s="1"/>
  <c r="F910" i="5"/>
  <c r="F913" i="5"/>
  <c r="R913" i="5"/>
  <c r="H913" i="5"/>
  <c r="I913" i="5"/>
  <c r="E913" i="5"/>
  <c r="X913" i="5" s="1"/>
  <c r="J913" i="5"/>
  <c r="I915" i="5"/>
  <c r="J915" i="5"/>
  <c r="E917" i="5"/>
  <c r="X917" i="5" s="1"/>
  <c r="F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H929" i="5"/>
  <c r="I929" i="5"/>
  <c r="H933" i="5"/>
  <c r="E933" i="5"/>
  <c r="X933" i="5" s="1"/>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4" i="5"/>
  <c r="X944" i="5" s="1"/>
  <c r="F944" i="5"/>
  <c r="R944" i="5"/>
  <c r="I945" i="5"/>
  <c r="E945" i="5"/>
  <c r="X945" i="5" s="1"/>
  <c r="H945" i="5"/>
  <c r="F945" i="5"/>
  <c r="J945" i="5"/>
  <c r="R945" i="5"/>
  <c r="F946" i="5"/>
  <c r="H946" i="5"/>
  <c r="R946" i="5"/>
  <c r="I946" i="5"/>
  <c r="J946" i="5"/>
  <c r="E946" i="5"/>
  <c r="X946" i="5" s="1"/>
  <c r="F947" i="5"/>
  <c r="I947" i="5"/>
  <c r="R947" i="5"/>
  <c r="J947" i="5"/>
  <c r="H947" i="5"/>
  <c r="H948" i="5"/>
  <c r="R948" i="5"/>
  <c r="E948" i="5"/>
  <c r="X948" i="5" s="1"/>
  <c r="F948" i="5"/>
  <c r="J948" i="5"/>
  <c r="I948"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J957" i="5"/>
  <c r="F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R969" i="5"/>
  <c r="E971" i="5"/>
  <c r="X971" i="5" s="1"/>
  <c r="J973" i="5"/>
  <c r="F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H981" i="5"/>
  <c r="R981" i="5"/>
  <c r="E982" i="5"/>
  <c r="X982" i="5" s="1"/>
  <c r="R982" i="5"/>
  <c r="J986" i="5"/>
  <c r="I986" i="5"/>
  <c r="H986" i="5"/>
  <c r="F986" i="5"/>
  <c r="R986" i="5"/>
  <c r="E990" i="5"/>
  <c r="X990" i="5" s="1"/>
  <c r="R990" i="5"/>
  <c r="I991" i="5"/>
  <c r="E991" i="5"/>
  <c r="X991" i="5" s="1"/>
  <c r="J991" i="5"/>
  <c r="H991" i="5"/>
  <c r="F991" i="5"/>
  <c r="R991" i="5"/>
  <c r="R993" i="5"/>
  <c r="I993" i="5"/>
  <c r="E993" i="5"/>
  <c r="X993" i="5" s="1"/>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E209" i="5"/>
  <c r="X209" i="5" s="1"/>
  <c r="J209" i="5"/>
  <c r="R209" i="5"/>
  <c r="F209" i="5"/>
  <c r="H209" i="5"/>
  <c r="I209" i="5"/>
  <c r="R5" i="5"/>
  <c r="X5" i="5"/>
  <c r="R1040" i="5"/>
  <c r="E1040" i="5"/>
  <c r="X1040" i="5" s="1"/>
  <c r="G1068" i="5"/>
  <c r="I1068" i="5"/>
  <c r="J1068" i="5"/>
  <c r="R1068" i="5"/>
  <c r="F1068" i="5"/>
  <c r="H1068" i="5"/>
  <c r="E1068" i="5"/>
  <c r="X1068" i="5" s="1"/>
  <c r="G1104" i="5"/>
  <c r="J1104" i="5"/>
  <c r="I1104" i="5"/>
  <c r="R1104" i="5"/>
  <c r="F1104" i="5"/>
  <c r="H1104" i="5"/>
  <c r="E1104" i="5"/>
  <c r="X1104" i="5" s="1"/>
  <c r="F1144" i="5"/>
  <c r="H1144" i="5"/>
  <c r="J1144" i="5"/>
  <c r="R1144" i="5"/>
  <c r="I1144" i="5"/>
  <c r="E1144" i="5"/>
  <c r="X1144" i="5" s="1"/>
  <c r="G1168" i="5"/>
  <c r="F1168" i="5"/>
  <c r="H1168" i="5"/>
  <c r="R1168" i="5"/>
  <c r="I1168" i="5"/>
  <c r="J1168" i="5"/>
  <c r="E1168" i="5"/>
  <c r="X1168" i="5" s="1"/>
  <c r="G1170" i="5"/>
  <c r="R1170" i="5"/>
  <c r="H1170" i="5"/>
  <c r="I1170" i="5"/>
  <c r="J1170" i="5"/>
  <c r="F1170" i="5"/>
  <c r="E1170" i="5"/>
  <c r="X1170" i="5" s="1"/>
  <c r="G1188" i="5"/>
  <c r="R1188" i="5"/>
  <c r="F1188" i="5"/>
  <c r="H1188" i="5"/>
  <c r="I1188" i="5"/>
  <c r="J1188" i="5"/>
  <c r="E1188" i="5"/>
  <c r="X1188" i="5" s="1"/>
  <c r="G1189" i="5"/>
  <c r="I1189" i="5"/>
  <c r="J1189" i="5"/>
  <c r="R1189" i="5"/>
  <c r="F1189" i="5"/>
  <c r="H1189" i="5"/>
  <c r="E1189" i="5"/>
  <c r="X1189" i="5" s="1"/>
  <c r="G1258" i="5"/>
  <c r="H1258" i="5"/>
  <c r="I1258" i="5"/>
  <c r="J1258" i="5"/>
  <c r="R1258" i="5"/>
  <c r="F1258" i="5"/>
  <c r="E1258" i="5"/>
  <c r="X1258" i="5" s="1"/>
  <c r="G1345" i="5"/>
  <c r="G1383" i="5"/>
  <c r="F1383" i="5"/>
  <c r="J1383" i="5"/>
  <c r="R1383" i="5"/>
  <c r="H1383" i="5"/>
  <c r="I1383" i="5"/>
  <c r="E1383" i="5"/>
  <c r="X1383" i="5" s="1"/>
  <c r="G1389" i="5"/>
  <c r="J1389" i="5"/>
  <c r="R1389" i="5"/>
  <c r="F1389" i="5"/>
  <c r="H1389" i="5"/>
  <c r="I1389" i="5"/>
  <c r="E1389" i="5"/>
  <c r="X1389" i="5" s="1"/>
  <c r="H1457" i="5"/>
  <c r="J1457" i="5"/>
  <c r="E1457" i="5"/>
  <c r="X1457" i="5" s="1"/>
  <c r="G1467" i="5"/>
  <c r="R1467" i="5"/>
  <c r="F1467" i="5"/>
  <c r="H1467" i="5"/>
  <c r="G1513" i="5"/>
  <c r="J1513" i="5"/>
  <c r="R1513" i="5"/>
  <c r="E1513" i="5"/>
  <c r="X1513" i="5" s="1"/>
  <c r="G1537" i="5"/>
  <c r="F1537" i="5"/>
  <c r="H1537" i="5"/>
  <c r="I1537" i="5"/>
  <c r="J1537" i="5"/>
  <c r="R1537" i="5"/>
  <c r="E1537" i="5"/>
  <c r="X1537" i="5" s="1"/>
  <c r="G1545" i="5"/>
  <c r="F1545" i="5"/>
  <c r="H1545" i="5"/>
  <c r="I1545" i="5"/>
  <c r="R1545" i="5"/>
  <c r="E1545" i="5"/>
  <c r="X1545" i="5" s="1"/>
  <c r="J1600" i="5"/>
  <c r="I1665" i="5"/>
  <c r="H1665" i="5"/>
  <c r="G1665" i="5"/>
  <c r="F1665" i="5"/>
  <c r="J1665" i="5"/>
  <c r="R1665" i="5"/>
  <c r="E1665" i="5"/>
  <c r="X1665" i="5" s="1"/>
  <c r="F1685" i="5"/>
  <c r="I1685" i="5"/>
  <c r="G1709" i="5"/>
  <c r="F1709" i="5"/>
  <c r="R1709" i="5"/>
  <c r="J1709" i="5"/>
  <c r="I1709" i="5"/>
  <c r="H1709" i="5"/>
  <c r="E1709" i="5"/>
  <c r="X1709" i="5" s="1"/>
  <c r="G1717" i="5"/>
  <c r="F1717" i="5"/>
  <c r="R1717" i="5"/>
  <c r="J1717" i="5"/>
  <c r="I1717" i="5"/>
  <c r="H1717" i="5"/>
  <c r="E1717" i="5"/>
  <c r="X1717" i="5" s="1"/>
  <c r="G2053" i="5"/>
  <c r="R2053" i="5"/>
  <c r="J2053" i="5"/>
  <c r="I2053" i="5"/>
  <c r="H2053" i="5"/>
  <c r="F2053" i="5"/>
  <c r="E2053" i="5"/>
  <c r="X2053" i="5" s="1"/>
  <c r="G2072" i="5"/>
  <c r="H2072" i="5"/>
  <c r="I2072" i="5"/>
  <c r="J2072" i="5"/>
  <c r="R2072" i="5"/>
  <c r="F2072" i="5"/>
  <c r="E2072" i="5"/>
  <c r="X2072" i="5" s="1"/>
  <c r="G2075" i="5"/>
  <c r="F2075" i="5"/>
  <c r="J2075" i="5"/>
  <c r="R2075" i="5"/>
  <c r="H2075" i="5"/>
  <c r="I2075" i="5"/>
  <c r="E2075" i="5"/>
  <c r="X2075" i="5" s="1"/>
  <c r="H2252" i="5"/>
  <c r="G2252" i="5"/>
  <c r="I2252" i="5"/>
  <c r="J2252" i="5"/>
  <c r="R2252" i="5"/>
  <c r="F2252" i="5"/>
  <c r="E2252" i="5"/>
  <c r="X2252" i="5" s="1"/>
  <c r="H2256" i="5"/>
  <c r="G2256" i="5"/>
  <c r="I2256" i="5"/>
  <c r="J2256" i="5"/>
  <c r="R2256" i="5"/>
  <c r="F2256" i="5"/>
  <c r="E2256" i="5"/>
  <c r="X2256" i="5" s="1"/>
  <c r="R2273" i="5"/>
  <c r="G2273" i="5"/>
  <c r="F2273" i="5"/>
  <c r="J2273" i="5"/>
  <c r="H2273" i="5"/>
  <c r="I2273" i="5"/>
  <c r="E2273" i="5"/>
  <c r="X2273" i="5" s="1"/>
  <c r="G2280" i="5"/>
  <c r="H2280" i="5"/>
  <c r="J2280" i="5"/>
  <c r="R2280" i="5"/>
  <c r="F2280" i="5"/>
  <c r="I2280" i="5"/>
  <c r="G2282" i="5"/>
  <c r="F2282" i="5"/>
  <c r="R2282" i="5"/>
  <c r="H2282" i="5"/>
  <c r="J2282" i="5"/>
  <c r="I2282" i="5"/>
  <c r="E2282" i="5"/>
  <c r="X2282" i="5" s="1"/>
  <c r="F2283" i="5"/>
  <c r="G2283" i="5"/>
  <c r="I2283" i="5"/>
  <c r="R2283" i="5"/>
  <c r="J2283" i="5"/>
  <c r="H2283" i="5"/>
  <c r="E2283" i="5"/>
  <c r="X2283" i="5" s="1"/>
  <c r="R2289" i="5"/>
  <c r="G2289" i="5"/>
  <c r="H2289" i="5"/>
  <c r="F2289" i="5"/>
  <c r="I2289" i="5"/>
  <c r="J2289" i="5"/>
  <c r="E2289" i="5"/>
  <c r="X2289" i="5" s="1"/>
  <c r="I2290" i="5"/>
  <c r="R2290" i="5"/>
  <c r="G2290" i="5"/>
  <c r="H2290" i="5"/>
  <c r="F2290" i="5"/>
  <c r="J2290" i="5"/>
  <c r="E2290" i="5"/>
  <c r="X2290" i="5" s="1"/>
  <c r="H2292" i="5"/>
  <c r="J2292" i="5"/>
  <c r="F2292" i="5"/>
  <c r="I2292" i="5"/>
  <c r="G2292" i="5"/>
  <c r="R2292" i="5"/>
  <c r="E2292" i="5"/>
  <c r="X2292" i="5" s="1"/>
  <c r="F2297" i="5"/>
  <c r="H2297" i="5"/>
  <c r="J2297" i="5"/>
  <c r="F2298" i="5"/>
  <c r="R2298" i="5"/>
  <c r="G2298" i="5"/>
  <c r="I2298" i="5"/>
  <c r="H2298" i="5"/>
  <c r="J2298" i="5"/>
  <c r="E2298" i="5"/>
  <c r="X2298" i="5" s="1"/>
  <c r="G2310" i="5"/>
  <c r="J2310" i="5"/>
  <c r="F2310" i="5"/>
  <c r="I2310" i="5"/>
  <c r="R2310" i="5"/>
  <c r="H2310" i="5"/>
  <c r="E2310" i="5"/>
  <c r="X2310" i="5" s="1"/>
  <c r="I2317" i="5"/>
  <c r="R2317" i="5"/>
  <c r="G2317" i="5"/>
  <c r="H2317" i="5"/>
  <c r="J2317" i="5"/>
  <c r="F2317" i="5"/>
  <c r="E2317" i="5"/>
  <c r="X2317" i="5" s="1"/>
  <c r="H2319" i="5"/>
  <c r="F2319" i="5"/>
  <c r="G2319" i="5"/>
  <c r="J2319" i="5"/>
  <c r="E2319" i="5"/>
  <c r="X2319" i="5" s="1"/>
  <c r="F2321" i="5"/>
  <c r="F2325" i="5"/>
  <c r="I2325" i="5"/>
  <c r="J2325" i="5"/>
  <c r="R2325" i="5"/>
  <c r="E2325" i="5"/>
  <c r="X2325" i="5" s="1"/>
  <c r="F2329" i="5"/>
  <c r="G2329" i="5"/>
  <c r="H2329" i="5"/>
  <c r="I2329" i="5"/>
  <c r="J2329" i="5"/>
  <c r="R2329" i="5"/>
  <c r="E2329" i="5"/>
  <c r="X2329" i="5" s="1"/>
  <c r="G2337" i="5"/>
  <c r="H2337" i="5"/>
  <c r="I2337" i="5"/>
  <c r="J2337" i="5"/>
  <c r="R2337" i="5"/>
  <c r="F2337" i="5"/>
  <c r="E2337" i="5"/>
  <c r="X2337" i="5" s="1"/>
  <c r="G2341" i="5"/>
  <c r="H2341" i="5"/>
  <c r="F2341" i="5"/>
  <c r="I2341" i="5"/>
  <c r="J2341" i="5"/>
  <c r="R2341" i="5"/>
  <c r="E2341" i="5"/>
  <c r="X2341" i="5" s="1"/>
  <c r="G2349" i="5"/>
  <c r="F2349" i="5"/>
  <c r="H2349" i="5"/>
  <c r="I2349" i="5"/>
  <c r="J2349" i="5"/>
  <c r="R2349" i="5"/>
  <c r="E2349" i="5"/>
  <c r="X2349" i="5" s="1"/>
  <c r="R2355" i="5"/>
  <c r="J2355" i="5"/>
  <c r="H2355" i="5"/>
  <c r="G2355" i="5"/>
  <c r="I2355" i="5"/>
  <c r="F2355" i="5"/>
  <c r="E2355" i="5"/>
  <c r="X2355" i="5" s="1"/>
  <c r="R2363" i="5"/>
  <c r="F2363" i="5"/>
  <c r="H2363" i="5"/>
  <c r="J2363" i="5"/>
  <c r="G2363" i="5"/>
  <c r="I2363" i="5"/>
  <c r="E2363" i="5"/>
  <c r="X2363" i="5" s="1"/>
  <c r="G2371" i="5"/>
  <c r="F2371" i="5"/>
  <c r="H2371" i="5"/>
  <c r="I2371" i="5"/>
  <c r="R2371" i="5"/>
  <c r="J2371" i="5"/>
  <c r="E2371" i="5"/>
  <c r="X2371" i="5" s="1"/>
  <c r="G2379" i="5"/>
  <c r="F2379" i="5"/>
  <c r="J2379" i="5"/>
  <c r="E2379" i="5"/>
  <c r="X2379" i="5" s="1"/>
  <c r="J2381" i="5"/>
  <c r="G2381" i="5"/>
  <c r="R2381" i="5"/>
  <c r="I2381" i="5"/>
  <c r="F2381" i="5"/>
  <c r="H2381" i="5"/>
  <c r="E2381" i="5"/>
  <c r="X2381" i="5" s="1"/>
  <c r="G2388" i="5"/>
  <c r="F2388" i="5"/>
  <c r="R2388" i="5"/>
  <c r="H2388" i="5"/>
  <c r="I2388" i="5"/>
  <c r="J2388" i="5"/>
  <c r="E2388" i="5"/>
  <c r="X2388" i="5" s="1"/>
  <c r="G2389" i="5"/>
  <c r="F2389" i="5"/>
  <c r="H2389" i="5"/>
  <c r="I2389" i="5"/>
  <c r="R2389" i="5"/>
  <c r="J2389" i="5"/>
  <c r="E2389" i="5"/>
  <c r="X2389" i="5" s="1"/>
  <c r="H2393" i="5"/>
  <c r="F2393" i="5"/>
  <c r="J2393" i="5"/>
  <c r="I2393" i="5"/>
  <c r="G2393" i="5"/>
  <c r="R2393" i="5"/>
  <c r="E2393" i="5"/>
  <c r="X2393" i="5" s="1"/>
  <c r="R2395" i="5"/>
  <c r="G2395" i="5"/>
  <c r="F2395" i="5"/>
  <c r="J2395" i="5"/>
  <c r="H2395" i="5"/>
  <c r="I2395" i="5"/>
  <c r="E2395" i="5"/>
  <c r="X2395" i="5" s="1"/>
  <c r="G2401" i="5"/>
  <c r="F2401" i="5"/>
  <c r="H2401" i="5"/>
  <c r="I2401" i="5"/>
  <c r="J2401" i="5"/>
  <c r="R2401" i="5"/>
  <c r="E2401" i="5"/>
  <c r="X2401" i="5" s="1"/>
  <c r="J2402" i="5"/>
  <c r="G2402" i="5"/>
  <c r="H2402" i="5"/>
  <c r="I2402" i="5"/>
  <c r="E2402" i="5"/>
  <c r="X2402" i="5" s="1"/>
  <c r="J2405" i="5"/>
  <c r="R2405" i="5"/>
  <c r="H2405" i="5"/>
  <c r="I2405" i="5"/>
  <c r="J2409" i="5"/>
  <c r="G2409" i="5"/>
  <c r="R2409" i="5"/>
  <c r="H2409" i="5"/>
  <c r="E2409" i="5"/>
  <c r="X2409" i="5" s="1"/>
  <c r="G2413" i="5"/>
  <c r="F2413" i="5"/>
  <c r="I2413" i="5"/>
  <c r="J2413" i="5"/>
  <c r="R2413" i="5"/>
  <c r="H2413" i="5"/>
  <c r="E2413" i="5"/>
  <c r="X2413" i="5" s="1"/>
  <c r="F2417" i="5"/>
  <c r="G2417" i="5"/>
  <c r="R2417" i="5"/>
  <c r="I2417" i="5"/>
  <c r="J2417" i="5"/>
  <c r="E2417" i="5"/>
  <c r="X2417" i="5" s="1"/>
  <c r="R2418" i="5"/>
  <c r="H2418" i="5"/>
  <c r="F2418" i="5"/>
  <c r="G2421" i="5"/>
  <c r="F2421" i="5"/>
  <c r="H2421" i="5"/>
  <c r="I2421" i="5"/>
  <c r="J2421" i="5"/>
  <c r="R2421" i="5"/>
  <c r="E2421" i="5"/>
  <c r="X2421" i="5" s="1"/>
  <c r="J2422" i="5"/>
  <c r="H2422" i="5"/>
  <c r="R2422" i="5"/>
  <c r="I2422" i="5"/>
  <c r="F2422" i="5"/>
  <c r="G2422" i="5"/>
  <c r="E2422" i="5"/>
  <c r="X2422" i="5" s="1"/>
  <c r="I2434" i="5"/>
  <c r="F2434" i="5"/>
  <c r="H2434" i="5"/>
  <c r="G2434" i="5"/>
  <c r="R2434" i="5"/>
  <c r="J2434" i="5"/>
  <c r="E2434" i="5"/>
  <c r="X2434" i="5" s="1"/>
  <c r="G2435" i="5"/>
  <c r="J2435" i="5"/>
  <c r="I2435" i="5"/>
  <c r="H2435" i="5"/>
  <c r="E2435" i="5"/>
  <c r="X2435" i="5" s="1"/>
  <c r="G2439" i="5"/>
  <c r="J2439" i="5"/>
  <c r="H2439" i="5"/>
  <c r="I2439" i="5"/>
  <c r="R2439" i="5"/>
  <c r="F2439" i="5"/>
  <c r="E2439" i="5"/>
  <c r="X2439" i="5" s="1"/>
  <c r="I2440" i="5"/>
  <c r="J2440" i="5"/>
  <c r="H2440" i="5"/>
  <c r="F2440" i="5"/>
  <c r="G2440" i="5"/>
  <c r="R2440" i="5"/>
  <c r="E2440" i="5"/>
  <c r="X2440" i="5" s="1"/>
  <c r="J2450" i="5"/>
  <c r="G2450" i="5"/>
  <c r="F2450" i="5"/>
  <c r="R2450" i="5"/>
  <c r="I2450" i="5"/>
  <c r="H2450" i="5"/>
  <c r="E2450" i="5"/>
  <c r="X2450" i="5" s="1"/>
  <c r="G2456" i="5"/>
  <c r="F2456" i="5"/>
  <c r="H2456" i="5"/>
  <c r="R2456" i="5"/>
  <c r="I2456" i="5"/>
  <c r="J2456" i="5"/>
  <c r="E2456" i="5"/>
  <c r="X2456" i="5" s="1"/>
  <c r="F2463" i="5"/>
  <c r="R2463" i="5"/>
  <c r="H2463" i="5"/>
  <c r="G2463" i="5"/>
  <c r="J2463" i="5"/>
  <c r="I2463" i="5"/>
  <c r="E2463" i="5"/>
  <c r="X2463" i="5" s="1"/>
  <c r="J2465" i="5"/>
  <c r="G2465" i="5"/>
  <c r="F2465" i="5"/>
  <c r="H2465" i="5"/>
  <c r="I2465" i="5"/>
  <c r="R2465" i="5"/>
  <c r="E2465" i="5"/>
  <c r="X2465" i="5" s="1"/>
  <c r="I2470" i="5"/>
  <c r="G2470" i="5"/>
  <c r="F2470" i="5"/>
  <c r="R2470" i="5"/>
  <c r="E2470" i="5"/>
  <c r="X2470" i="5" s="1"/>
  <c r="G2476" i="5"/>
  <c r="F2476" i="5"/>
  <c r="H2476" i="5"/>
  <c r="R2476" i="5"/>
  <c r="I2476" i="5"/>
  <c r="J2476" i="5"/>
  <c r="E2476" i="5"/>
  <c r="X2476" i="5" s="1"/>
  <c r="H2480" i="5"/>
  <c r="I2480" i="5"/>
  <c r="F2480" i="5"/>
  <c r="G2480" i="5"/>
  <c r="J2480" i="5"/>
  <c r="R2480" i="5"/>
  <c r="E2480" i="5"/>
  <c r="X2480" i="5" s="1"/>
  <c r="S6" i="5"/>
  <c r="S11" i="5"/>
  <c r="S5" i="5"/>
  <c r="T10" i="5"/>
  <c r="S13" i="5"/>
  <c r="S8" i="5"/>
  <c r="S7" i="5"/>
  <c r="S9" i="5"/>
  <c r="G64" i="6" a="1"/>
  <c r="T12" i="5"/>
  <c r="G65" i="6" l="1"/>
  <c r="G67" i="6"/>
  <c r="C9" i="6"/>
  <c r="C17" i="6"/>
  <c r="G22" i="6"/>
  <c r="B32" i="6"/>
  <c r="G32" i="6" s="1"/>
  <c r="F22" i="6"/>
  <c r="H22" i="6" s="1"/>
  <c r="C22" i="6" s="1"/>
  <c r="F52" i="6"/>
  <c r="H52" i="6" s="1"/>
  <c r="D52" i="6" s="1"/>
  <c r="B27" i="6"/>
  <c r="G27" i="6" s="1"/>
  <c r="H27" i="6" s="1"/>
  <c r="F68" i="6"/>
  <c r="B42" i="6"/>
  <c r="G42" i="6" s="1"/>
  <c r="B21" i="6"/>
  <c r="B46" i="6" s="1"/>
  <c r="G46" i="6" s="1"/>
  <c r="C12" i="6"/>
  <c r="B36" i="6"/>
  <c r="G36" i="6" s="1"/>
  <c r="B26" i="6"/>
  <c r="G26" i="6" s="1"/>
  <c r="F21" i="6"/>
  <c r="B41" i="6"/>
  <c r="G41" i="6" s="1"/>
  <c r="B40" i="6"/>
  <c r="G40" i="6" s="1"/>
  <c r="F40" i="6"/>
  <c r="B45" i="6"/>
  <c r="G45" i="6" s="1"/>
  <c r="F45" i="6"/>
  <c r="F35" i="6"/>
  <c r="B30" i="6"/>
  <c r="G30" i="6" s="1"/>
  <c r="H30" i="6" s="1"/>
  <c r="B35" i="6"/>
  <c r="G35" i="6" s="1"/>
  <c r="F20" i="6"/>
  <c r="H20" i="6" s="1"/>
  <c r="D20" i="6" s="1"/>
  <c r="B34" i="6"/>
  <c r="G34" i="6" s="1"/>
  <c r="G19" i="6"/>
  <c r="H19" i="6" s="1"/>
  <c r="D19" i="6" s="1"/>
  <c r="B29" i="6"/>
  <c r="G29" i="6" s="1"/>
  <c r="B24" i="6"/>
  <c r="G24" i="6" s="1"/>
  <c r="B39" i="6"/>
  <c r="G39" i="6" s="1"/>
  <c r="B49" i="6"/>
  <c r="G49" i="6" s="1"/>
  <c r="F24" i="6"/>
  <c r="B44" i="6"/>
  <c r="G44" i="6" s="1"/>
  <c r="B89" i="4"/>
  <c r="A63" i="6" s="1"/>
  <c r="B77" i="4"/>
  <c r="A55" i="6" s="1"/>
  <c r="B79" i="4"/>
  <c r="A57" i="6" s="1"/>
  <c r="B67" i="4"/>
  <c r="A48" i="6" s="1"/>
  <c r="B87" i="4"/>
  <c r="A62" i="6" s="1"/>
  <c r="B75" i="4"/>
  <c r="A54" i="6" s="1"/>
  <c r="B31" i="4"/>
  <c r="A18" i="6" s="1"/>
  <c r="B83" i="4"/>
  <c r="A59" i="6" s="1"/>
  <c r="B61" i="4"/>
  <c r="A43" i="6" s="1"/>
  <c r="B43" i="4"/>
  <c r="A28" i="6" s="1"/>
  <c r="B85" i="4"/>
  <c r="A60" i="6" s="1"/>
  <c r="B55" i="4"/>
  <c r="A38" i="6" s="1"/>
  <c r="B81" i="4"/>
  <c r="A58" i="6" s="1"/>
  <c r="B37" i="4"/>
  <c r="A23" i="6" s="1"/>
  <c r="B49" i="4"/>
  <c r="A33" i="6" s="1"/>
  <c r="C10" i="6"/>
  <c r="X799" i="5"/>
  <c r="G69" i="6" a="1"/>
  <c r="G69" i="6" s="1"/>
  <c r="H69" i="6" s="1"/>
  <c r="H2211" i="5"/>
  <c r="J2211" i="5"/>
  <c r="G1600" i="5"/>
  <c r="J1497" i="5"/>
  <c r="J2223" i="5"/>
  <c r="H2223" i="5"/>
  <c r="I2223" i="5"/>
  <c r="E2223" i="5"/>
  <c r="X2223" i="5" s="1"/>
  <c r="E2429" i="5"/>
  <c r="X2429" i="5" s="1"/>
  <c r="H1685" i="5"/>
  <c r="R1600" i="5"/>
  <c r="J2494" i="5"/>
  <c r="I2446" i="5"/>
  <c r="I2432" i="5"/>
  <c r="H2352" i="5"/>
  <c r="R2234" i="5"/>
  <c r="E2211" i="5"/>
  <c r="X2211" i="5" s="1"/>
  <c r="H2106" i="5"/>
  <c r="J1993" i="5"/>
  <c r="G1628" i="5"/>
  <c r="G908" i="5"/>
  <c r="J908" i="5"/>
  <c r="R908" i="5"/>
  <c r="I908" i="5"/>
  <c r="G894" i="5"/>
  <c r="F894" i="5"/>
  <c r="J894" i="5"/>
  <c r="I894" i="5"/>
  <c r="R894" i="5"/>
  <c r="H2468" i="5"/>
  <c r="F2468" i="5"/>
  <c r="R2468" i="5"/>
  <c r="G2468" i="5"/>
  <c r="E2468" i="5"/>
  <c r="X2468" i="5" s="1"/>
  <c r="J2431" i="5"/>
  <c r="G2431" i="5"/>
  <c r="F2431" i="5"/>
  <c r="I2431" i="5"/>
  <c r="E2431" i="5"/>
  <c r="X2431" i="5" s="1"/>
  <c r="I2382" i="5"/>
  <c r="G2382" i="5"/>
  <c r="R2382" i="5"/>
  <c r="F2382" i="5"/>
  <c r="R2328" i="5"/>
  <c r="H2328" i="5"/>
  <c r="G2328" i="5"/>
  <c r="F2328" i="5"/>
  <c r="G2304" i="5"/>
  <c r="J2304" i="5"/>
  <c r="H2304" i="5"/>
  <c r="F2304" i="5"/>
  <c r="E2304" i="5"/>
  <c r="X2304" i="5" s="1"/>
  <c r="R2255" i="5"/>
  <c r="G2255" i="5"/>
  <c r="F2222" i="5"/>
  <c r="J2222" i="5"/>
  <c r="R2222" i="5"/>
  <c r="I2222" i="5"/>
  <c r="G2165" i="5"/>
  <c r="F2165" i="5"/>
  <c r="H2165" i="5"/>
  <c r="I2165" i="5"/>
  <c r="R2165" i="5"/>
  <c r="G2153" i="5"/>
  <c r="F2153" i="5"/>
  <c r="H2153" i="5"/>
  <c r="J2153" i="5"/>
  <c r="R2153" i="5"/>
  <c r="E2153" i="5"/>
  <c r="X2153" i="5" s="1"/>
  <c r="H2045" i="5"/>
  <c r="I2045" i="5"/>
  <c r="G2045" i="5"/>
  <c r="J2045" i="5"/>
  <c r="F2045" i="5"/>
  <c r="J2003" i="5"/>
  <c r="R2003" i="5"/>
  <c r="E2003" i="5"/>
  <c r="X2003" i="5" s="1"/>
  <c r="G1953" i="5"/>
  <c r="J1953" i="5"/>
  <c r="R1953" i="5"/>
  <c r="I1953" i="5"/>
  <c r="G1906" i="5"/>
  <c r="H1906" i="5"/>
  <c r="F1906" i="5"/>
  <c r="R1906" i="5"/>
  <c r="J1906" i="5"/>
  <c r="H1801" i="5"/>
  <c r="G1801" i="5"/>
  <c r="R1801" i="5"/>
  <c r="I1801" i="5"/>
  <c r="E1411" i="5"/>
  <c r="X1411" i="5" s="1"/>
  <c r="G1411" i="5"/>
  <c r="G1190" i="5"/>
  <c r="R1190" i="5"/>
  <c r="J1190" i="5"/>
  <c r="H1190" i="5"/>
  <c r="E1190" i="5"/>
  <c r="X1190" i="5" s="1"/>
  <c r="E1167" i="5"/>
  <c r="X1167" i="5" s="1"/>
  <c r="F1167" i="5"/>
  <c r="R2429" i="5"/>
  <c r="E2406" i="5"/>
  <c r="X2406" i="5" s="1"/>
  <c r="G2297" i="5"/>
  <c r="J1685" i="5"/>
  <c r="J1551" i="5"/>
  <c r="I2494" i="5"/>
  <c r="R2446" i="5"/>
  <c r="J2432" i="5"/>
  <c r="E2382" i="5"/>
  <c r="X2382" i="5" s="1"/>
  <c r="G2234" i="5"/>
  <c r="R2211" i="5"/>
  <c r="E2163" i="5"/>
  <c r="X2163" i="5" s="1"/>
  <c r="R2106" i="5"/>
  <c r="G1914" i="5"/>
  <c r="J1345" i="5"/>
  <c r="R1345" i="5"/>
  <c r="F1345" i="5"/>
  <c r="I1345" i="5"/>
  <c r="E1345" i="5"/>
  <c r="X1345" i="5" s="1"/>
  <c r="E984" i="5"/>
  <c r="X984" i="5" s="1"/>
  <c r="H984" i="5"/>
  <c r="R984" i="5"/>
  <c r="J984" i="5"/>
  <c r="I984" i="5"/>
  <c r="R971" i="5"/>
  <c r="I971" i="5"/>
  <c r="F971" i="5"/>
  <c r="J971" i="5"/>
  <c r="R957" i="5"/>
  <c r="G957" i="5"/>
  <c r="E957" i="5"/>
  <c r="X957" i="5" s="1"/>
  <c r="I957" i="5"/>
  <c r="H957" i="5"/>
  <c r="G944" i="5"/>
  <c r="H944" i="5"/>
  <c r="I944" i="5"/>
  <c r="J944" i="5"/>
  <c r="G865" i="5"/>
  <c r="E865" i="5"/>
  <c r="X865" i="5" s="1"/>
  <c r="E839" i="5"/>
  <c r="X839" i="5" s="1"/>
  <c r="J839" i="5"/>
  <c r="R839" i="5"/>
  <c r="H839" i="5"/>
  <c r="G839" i="5"/>
  <c r="F839" i="5"/>
  <c r="G826" i="5"/>
  <c r="J826" i="5"/>
  <c r="F826" i="5"/>
  <c r="R826" i="5"/>
  <c r="I826" i="5"/>
  <c r="J2504" i="5"/>
  <c r="G2504" i="5"/>
  <c r="R2504" i="5"/>
  <c r="E2504" i="5"/>
  <c r="X2504" i="5" s="1"/>
  <c r="R2481" i="5"/>
  <c r="E2481" i="5"/>
  <c r="X2481" i="5" s="1"/>
  <c r="G2467" i="5"/>
  <c r="I2467" i="5"/>
  <c r="H2350" i="5"/>
  <c r="I2350" i="5"/>
  <c r="R2350" i="5"/>
  <c r="F2350" i="5"/>
  <c r="E2350" i="5"/>
  <c r="X2350" i="5" s="1"/>
  <c r="G2327" i="5"/>
  <c r="H2327" i="5"/>
  <c r="R2327" i="5"/>
  <c r="H2315" i="5"/>
  <c r="G2315" i="5"/>
  <c r="F2315" i="5"/>
  <c r="J2303" i="5"/>
  <c r="I2303" i="5"/>
  <c r="F2254" i="5"/>
  <c r="G2254" i="5"/>
  <c r="R2254" i="5"/>
  <c r="H2254" i="5"/>
  <c r="I2254" i="5"/>
  <c r="R2243" i="5"/>
  <c r="G2243" i="5"/>
  <c r="I2209" i="5"/>
  <c r="E2209" i="5"/>
  <c r="X2209" i="5" s="1"/>
  <c r="G2188" i="5"/>
  <c r="H2188" i="5"/>
  <c r="I2188" i="5"/>
  <c r="E2177" i="5"/>
  <c r="X2177" i="5" s="1"/>
  <c r="F2177" i="5"/>
  <c r="F2164" i="5"/>
  <c r="G2164" i="5"/>
  <c r="J2164" i="5"/>
  <c r="R2164" i="5"/>
  <c r="J2141" i="5"/>
  <c r="R2141" i="5"/>
  <c r="H2141" i="5"/>
  <c r="E2141" i="5"/>
  <c r="X2141" i="5" s="1"/>
  <c r="R2069" i="5"/>
  <c r="F2069" i="5"/>
  <c r="J2069" i="5"/>
  <c r="G2069" i="5"/>
  <c r="E2069" i="5"/>
  <c r="X2069" i="5" s="1"/>
  <c r="H2044" i="5"/>
  <c r="E2044" i="5"/>
  <c r="X2044" i="5" s="1"/>
  <c r="R2002" i="5"/>
  <c r="I2002" i="5"/>
  <c r="G2002" i="5"/>
  <c r="F2002" i="5"/>
  <c r="J2002" i="5"/>
  <c r="F1963" i="5"/>
  <c r="H1963" i="5"/>
  <c r="I1963" i="5"/>
  <c r="R1963" i="5"/>
  <c r="E1963" i="5"/>
  <c r="X1963" i="5" s="1"/>
  <c r="H1905" i="5"/>
  <c r="F1905" i="5"/>
  <c r="J1905" i="5"/>
  <c r="I1905" i="5"/>
  <c r="G1809" i="5"/>
  <c r="I1809" i="5"/>
  <c r="F1809" i="5"/>
  <c r="J1809" i="5"/>
  <c r="J1676" i="5"/>
  <c r="R1676" i="5"/>
  <c r="E1676" i="5"/>
  <c r="X1676" i="5" s="1"/>
  <c r="F1484" i="5"/>
  <c r="G1484" i="5"/>
  <c r="J1484" i="5"/>
  <c r="E1484" i="5"/>
  <c r="X1484" i="5" s="1"/>
  <c r="J1254" i="5"/>
  <c r="H1254" i="5"/>
  <c r="R1254" i="5"/>
  <c r="J1222" i="5"/>
  <c r="I1222" i="5"/>
  <c r="H1222" i="5"/>
  <c r="F1222" i="5"/>
  <c r="R1222" i="5"/>
  <c r="G814" i="5"/>
  <c r="F814" i="5"/>
  <c r="J814" i="5"/>
  <c r="R814" i="5"/>
  <c r="I814" i="5"/>
  <c r="R2179" i="5"/>
  <c r="J2179" i="5"/>
  <c r="R1502" i="5"/>
  <c r="H1502" i="5"/>
  <c r="J813" i="5"/>
  <c r="H813" i="5"/>
  <c r="F813" i="5"/>
  <c r="E813" i="5"/>
  <c r="X813" i="5" s="1"/>
  <c r="G813" i="5"/>
  <c r="G2268" i="5"/>
  <c r="I2268" i="5"/>
  <c r="F2268" i="5"/>
  <c r="H2268" i="5"/>
  <c r="R2268" i="5"/>
  <c r="E2268" i="5"/>
  <c r="X2268" i="5" s="1"/>
  <c r="H1774" i="5"/>
  <c r="F1774" i="5"/>
  <c r="E970" i="5"/>
  <c r="X970" i="5" s="1"/>
  <c r="G970" i="5"/>
  <c r="R970" i="5"/>
  <c r="J970" i="5"/>
  <c r="I970" i="5"/>
  <c r="H970" i="5"/>
  <c r="G825" i="5"/>
  <c r="I825" i="5"/>
  <c r="R825" i="5"/>
  <c r="F825" i="5"/>
  <c r="J2492" i="5"/>
  <c r="H2492" i="5"/>
  <c r="I2266" i="5"/>
  <c r="H2266" i="5"/>
  <c r="R2266" i="5"/>
  <c r="F2266" i="5"/>
  <c r="J2266" i="5"/>
  <c r="H2103" i="5"/>
  <c r="J2103" i="5"/>
  <c r="I2103" i="5"/>
  <c r="H2068" i="5"/>
  <c r="J2068" i="5"/>
  <c r="R2068" i="5"/>
  <c r="E2068" i="5"/>
  <c r="X2068" i="5" s="1"/>
  <c r="H2032" i="5"/>
  <c r="I2032" i="5"/>
  <c r="R2032" i="5"/>
  <c r="H1718" i="5"/>
  <c r="G1718" i="5"/>
  <c r="F1718" i="5"/>
  <c r="J1718" i="5"/>
  <c r="I1718" i="5"/>
  <c r="E1718" i="5"/>
  <c r="X1718" i="5" s="1"/>
  <c r="I2429" i="5"/>
  <c r="R2406" i="5"/>
  <c r="E2333" i="5"/>
  <c r="X2333" i="5" s="1"/>
  <c r="E2131" i="5"/>
  <c r="X2131" i="5" s="1"/>
  <c r="G1685" i="5"/>
  <c r="F1551" i="5"/>
  <c r="R2432" i="5"/>
  <c r="J2382" i="5"/>
  <c r="I2211" i="5"/>
  <c r="F2179" i="5"/>
  <c r="H2163" i="5"/>
  <c r="I2143" i="5"/>
  <c r="I2115" i="5"/>
  <c r="G2106" i="5"/>
  <c r="R2103" i="5"/>
  <c r="F49" i="6"/>
  <c r="H49" i="6" s="1"/>
  <c r="D49" i="6" s="1"/>
  <c r="J969" i="5"/>
  <c r="H969" i="5"/>
  <c r="E969" i="5"/>
  <c r="X969" i="5" s="1"/>
  <c r="I969" i="5"/>
  <c r="G956" i="5"/>
  <c r="H956" i="5"/>
  <c r="J956" i="5"/>
  <c r="G942" i="5"/>
  <c r="R942" i="5"/>
  <c r="G929" i="5"/>
  <c r="R929" i="5"/>
  <c r="J929" i="5"/>
  <c r="E929" i="5"/>
  <c r="X929" i="5" s="1"/>
  <c r="F929" i="5"/>
  <c r="G917" i="5"/>
  <c r="H917" i="5"/>
  <c r="R917" i="5"/>
  <c r="I917" i="5"/>
  <c r="J917" i="5"/>
  <c r="C47" i="6"/>
  <c r="G1497" i="5"/>
  <c r="I1497" i="5"/>
  <c r="H2279" i="5"/>
  <c r="I2279" i="5"/>
  <c r="F2432" i="5"/>
  <c r="G852" i="5"/>
  <c r="H852" i="5"/>
  <c r="F852" i="5"/>
  <c r="R852" i="5"/>
  <c r="H2404" i="5"/>
  <c r="J2404" i="5"/>
  <c r="G2404" i="5"/>
  <c r="F2404" i="5"/>
  <c r="E2404" i="5"/>
  <c r="X2404" i="5" s="1"/>
  <c r="G2187" i="5"/>
  <c r="I2187" i="5"/>
  <c r="R2187" i="5"/>
  <c r="J2187" i="5"/>
  <c r="H2187" i="5"/>
  <c r="E2187" i="5"/>
  <c r="X2187" i="5" s="1"/>
  <c r="F2001" i="5"/>
  <c r="R2001" i="5"/>
  <c r="I2001" i="5"/>
  <c r="J2001" i="5"/>
  <c r="G2429" i="5"/>
  <c r="G2406" i="5"/>
  <c r="R2379" i="5"/>
  <c r="R2333" i="5"/>
  <c r="I2319" i="5"/>
  <c r="R2131" i="5"/>
  <c r="R2404" i="5"/>
  <c r="F2223" i="5"/>
  <c r="G2211" i="5"/>
  <c r="G2200" i="5"/>
  <c r="H2179" i="5"/>
  <c r="H2143" i="5"/>
  <c r="F2115" i="5"/>
  <c r="F2103" i="5"/>
  <c r="I1898" i="5"/>
  <c r="J1411" i="5"/>
  <c r="H1078" i="5"/>
  <c r="G1040" i="5"/>
  <c r="J1040" i="5"/>
  <c r="I1040" i="5"/>
  <c r="F1040" i="5"/>
  <c r="H1040" i="5"/>
  <c r="F65" i="6"/>
  <c r="F970" i="5"/>
  <c r="G993" i="5"/>
  <c r="J993" i="5"/>
  <c r="F993" i="5"/>
  <c r="G981" i="5"/>
  <c r="I981" i="5"/>
  <c r="F981" i="5"/>
  <c r="J981" i="5"/>
  <c r="E981" i="5"/>
  <c r="X981" i="5" s="1"/>
  <c r="G2245" i="5"/>
  <c r="H2245" i="5"/>
  <c r="J2245" i="5"/>
  <c r="G1994" i="5"/>
  <c r="J1994" i="5"/>
  <c r="F1994" i="5"/>
  <c r="E1994" i="5"/>
  <c r="X1994" i="5" s="1"/>
  <c r="I1370" i="5"/>
  <c r="R1370" i="5"/>
  <c r="G1370" i="5"/>
  <c r="G1099" i="5"/>
  <c r="R1099" i="5"/>
  <c r="H1099" i="5"/>
  <c r="F1099" i="5"/>
  <c r="G2340" i="5"/>
  <c r="I2340" i="5"/>
  <c r="J2340" i="5"/>
  <c r="F2340" i="5"/>
  <c r="E2340" i="5"/>
  <c r="X2340" i="5" s="1"/>
  <c r="J2429" i="5"/>
  <c r="E983" i="5"/>
  <c r="X983" i="5" s="1"/>
  <c r="J983" i="5"/>
  <c r="H983" i="5"/>
  <c r="I983" i="5"/>
  <c r="F983" i="5"/>
  <c r="G983" i="5"/>
  <c r="R930" i="5"/>
  <c r="G930" i="5"/>
  <c r="J930" i="5"/>
  <c r="H930" i="5"/>
  <c r="F930" i="5"/>
  <c r="E2277" i="5"/>
  <c r="X2277" i="5" s="1"/>
  <c r="G2277" i="5"/>
  <c r="R2242" i="5"/>
  <c r="J2242" i="5"/>
  <c r="I2242" i="5"/>
  <c r="G2242" i="5"/>
  <c r="F2242" i="5"/>
  <c r="H1644" i="5"/>
  <c r="G1644" i="5"/>
  <c r="E1644" i="5"/>
  <c r="X1644" i="5" s="1"/>
  <c r="J2470" i="5"/>
  <c r="F2435" i="5"/>
  <c r="H2429" i="5"/>
  <c r="E2418" i="5"/>
  <c r="X2418" i="5" s="1"/>
  <c r="F2406" i="5"/>
  <c r="R2402" i="5"/>
  <c r="I2379" i="5"/>
  <c r="J2333" i="5"/>
  <c r="G2325" i="5"/>
  <c r="G2131" i="5"/>
  <c r="H1513" i="5"/>
  <c r="F1457" i="5"/>
  <c r="H1345" i="5"/>
  <c r="J840" i="5"/>
  <c r="E825" i="5"/>
  <c r="X825" i="5" s="1"/>
  <c r="J799" i="5"/>
  <c r="E2469" i="5"/>
  <c r="X2469" i="5" s="1"/>
  <c r="R2431" i="5"/>
  <c r="G2223" i="5"/>
  <c r="H2200" i="5"/>
  <c r="F2187" i="5"/>
  <c r="I2179" i="5"/>
  <c r="F2143" i="5"/>
  <c r="G2103" i="5"/>
  <c r="E2045" i="5"/>
  <c r="X2045" i="5" s="1"/>
  <c r="E2032" i="5"/>
  <c r="X2032" i="5" s="1"/>
  <c r="E1906" i="5"/>
  <c r="X1906" i="5" s="1"/>
  <c r="F1898" i="5"/>
  <c r="R1484" i="5"/>
  <c r="H1411" i="5"/>
  <c r="E1370" i="5"/>
  <c r="X1370" i="5" s="1"/>
  <c r="I1254" i="5"/>
  <c r="F54" i="6"/>
  <c r="G862" i="5"/>
  <c r="R862" i="5"/>
  <c r="I862" i="5"/>
  <c r="F862" i="5"/>
  <c r="G849" i="5"/>
  <c r="E849" i="5"/>
  <c r="X849" i="5" s="1"/>
  <c r="R849" i="5"/>
  <c r="F849" i="5"/>
  <c r="F2478" i="5"/>
  <c r="E2478" i="5"/>
  <c r="X2478" i="5" s="1"/>
  <c r="G2453" i="5"/>
  <c r="F2453" i="5"/>
  <c r="H2453" i="5"/>
  <c r="J2453" i="5"/>
  <c r="R2453" i="5"/>
  <c r="R2441" i="5"/>
  <c r="G2441" i="5"/>
  <c r="H2441" i="5"/>
  <c r="J2441" i="5"/>
  <c r="F2367" i="5"/>
  <c r="I2367" i="5"/>
  <c r="E2367" i="5"/>
  <c r="X2367" i="5" s="1"/>
  <c r="G2347" i="5"/>
  <c r="I2347" i="5"/>
  <c r="R2347" i="5"/>
  <c r="H2347" i="5"/>
  <c r="E2347" i="5"/>
  <c r="X2347" i="5" s="1"/>
  <c r="G2251" i="5"/>
  <c r="F2251" i="5"/>
  <c r="H2251" i="5"/>
  <c r="I2251" i="5"/>
  <c r="J2251" i="5"/>
  <c r="F2196" i="5"/>
  <c r="H2196" i="5"/>
  <c r="I2196" i="5"/>
  <c r="R2196" i="5"/>
  <c r="E2196" i="5"/>
  <c r="X2196" i="5" s="1"/>
  <c r="G2185" i="5"/>
  <c r="R2185" i="5"/>
  <c r="H2185" i="5"/>
  <c r="I2185" i="5"/>
  <c r="F2185" i="5"/>
  <c r="R2174" i="5"/>
  <c r="J2174" i="5"/>
  <c r="I2174" i="5"/>
  <c r="F2174" i="5"/>
  <c r="E2174" i="5"/>
  <c r="X2174" i="5" s="1"/>
  <c r="H2161" i="5"/>
  <c r="J2161" i="5"/>
  <c r="H2138" i="5"/>
  <c r="I2138" i="5"/>
  <c r="J2081" i="5"/>
  <c r="R2081" i="5"/>
  <c r="F2081" i="5"/>
  <c r="E2081" i="5"/>
  <c r="X2081" i="5" s="1"/>
  <c r="G2065" i="5"/>
  <c r="H2065" i="5"/>
  <c r="R2041" i="5"/>
  <c r="J2041" i="5"/>
  <c r="H2041" i="5"/>
  <c r="I2041" i="5"/>
  <c r="G2009" i="5"/>
  <c r="F2009" i="5"/>
  <c r="I2009" i="5"/>
  <c r="H2009" i="5"/>
  <c r="R1970" i="5"/>
  <c r="F1970" i="5"/>
  <c r="I1970" i="5"/>
  <c r="G1970" i="5"/>
  <c r="J1970" i="5"/>
  <c r="G1931" i="5"/>
  <c r="F1931" i="5"/>
  <c r="I1931" i="5"/>
  <c r="J1931" i="5"/>
  <c r="E1931" i="5"/>
  <c r="X1931" i="5" s="1"/>
  <c r="G1921" i="5"/>
  <c r="H1921" i="5"/>
  <c r="F1921" i="5"/>
  <c r="I1921" i="5"/>
  <c r="I1841" i="5"/>
  <c r="J1841" i="5"/>
  <c r="H1841" i="5"/>
  <c r="G1841" i="5"/>
  <c r="G1753" i="5"/>
  <c r="I1753" i="5"/>
  <c r="J1753" i="5"/>
  <c r="F1753" i="5"/>
  <c r="R1241" i="5"/>
  <c r="E1241" i="5"/>
  <c r="X1241" i="5" s="1"/>
  <c r="F1198" i="5"/>
  <c r="R1198" i="5"/>
  <c r="E1198" i="5"/>
  <c r="X1198" i="5" s="1"/>
  <c r="J1176" i="5"/>
  <c r="H1176" i="5"/>
  <c r="R1176" i="5"/>
  <c r="E1176" i="5"/>
  <c r="X1176" i="5" s="1"/>
  <c r="G828" i="5"/>
  <c r="H828" i="5"/>
  <c r="R828" i="5"/>
  <c r="I828" i="5"/>
  <c r="E828" i="5"/>
  <c r="X828" i="5" s="1"/>
  <c r="J2433" i="5"/>
  <c r="G2433" i="5"/>
  <c r="H2433" i="5"/>
  <c r="R2433" i="5"/>
  <c r="F2433" i="5"/>
  <c r="H2224" i="5"/>
  <c r="I2224" i="5"/>
  <c r="F2224" i="5"/>
  <c r="R2224" i="5"/>
  <c r="E2224" i="5"/>
  <c r="X2224" i="5" s="1"/>
  <c r="G2118" i="5"/>
  <c r="R2118" i="5"/>
  <c r="F2118" i="5"/>
  <c r="H2118" i="5"/>
  <c r="J2118" i="5"/>
  <c r="E2118" i="5"/>
  <c r="X2118" i="5" s="1"/>
  <c r="G1721" i="5"/>
  <c r="R1721" i="5"/>
  <c r="F1721" i="5"/>
  <c r="H1721" i="5"/>
  <c r="F1628" i="5"/>
  <c r="E1628" i="5"/>
  <c r="X1628" i="5" s="1"/>
  <c r="H1551" i="5"/>
  <c r="R1551" i="5"/>
  <c r="E1551" i="5"/>
  <c r="X1551" i="5" s="1"/>
  <c r="R2494" i="5"/>
  <c r="G2494" i="5"/>
  <c r="H2494" i="5"/>
  <c r="J2383" i="5"/>
  <c r="G2383" i="5"/>
  <c r="H2383" i="5"/>
  <c r="E2383" i="5"/>
  <c r="X2383" i="5" s="1"/>
  <c r="I1793" i="5"/>
  <c r="J1793" i="5"/>
  <c r="R1793" i="5"/>
  <c r="F1793" i="5"/>
  <c r="I1551" i="5"/>
  <c r="F2211" i="5"/>
  <c r="E2179" i="5"/>
  <c r="X2179" i="5" s="1"/>
  <c r="G943" i="5"/>
  <c r="H943" i="5"/>
  <c r="F943" i="5"/>
  <c r="G918" i="5"/>
  <c r="I918" i="5"/>
  <c r="H918" i="5"/>
  <c r="F918" i="5"/>
  <c r="R918" i="5"/>
  <c r="G838" i="5"/>
  <c r="E838" i="5"/>
  <c r="X838" i="5" s="1"/>
  <c r="F838" i="5"/>
  <c r="I838" i="5"/>
  <c r="H838" i="5"/>
  <c r="R2380" i="5"/>
  <c r="I2380" i="5"/>
  <c r="H2380" i="5"/>
  <c r="E2380" i="5"/>
  <c r="X2380" i="5" s="1"/>
  <c r="F2208" i="5"/>
  <c r="I2208" i="5"/>
  <c r="R2208" i="5"/>
  <c r="G2208" i="5"/>
  <c r="E2208" i="5"/>
  <c r="X2208" i="5" s="1"/>
  <c r="G2115" i="5"/>
  <c r="J2115" i="5"/>
  <c r="E2115" i="5"/>
  <c r="X2115" i="5" s="1"/>
  <c r="F1914" i="5"/>
  <c r="R1914" i="5"/>
  <c r="I1914" i="5"/>
  <c r="E1914" i="5"/>
  <c r="X1914" i="5" s="1"/>
  <c r="I1817" i="5"/>
  <c r="H1817" i="5"/>
  <c r="F1817" i="5"/>
  <c r="R1817" i="5"/>
  <c r="I2418" i="5"/>
  <c r="J2406" i="5"/>
  <c r="I2333" i="5"/>
  <c r="H2131" i="5"/>
  <c r="F1513" i="5"/>
  <c r="I840" i="5"/>
  <c r="J825" i="5"/>
  <c r="R2469" i="5"/>
  <c r="H2431" i="5"/>
  <c r="F2380" i="5"/>
  <c r="E2255" i="5"/>
  <c r="X2255" i="5" s="1"/>
  <c r="R2223" i="5"/>
  <c r="R2200" i="5"/>
  <c r="G2179" i="5"/>
  <c r="R2143" i="5"/>
  <c r="R2115" i="5"/>
  <c r="R2045" i="5"/>
  <c r="F2032" i="5"/>
  <c r="I1906" i="5"/>
  <c r="I1411" i="5"/>
  <c r="F1370" i="5"/>
  <c r="F1190" i="5"/>
  <c r="J1167" i="5"/>
  <c r="G971" i="5"/>
  <c r="C6" i="6"/>
  <c r="G2483" i="5"/>
  <c r="F2483" i="5"/>
  <c r="G2408" i="5"/>
  <c r="F2408" i="5"/>
  <c r="I2408" i="5"/>
  <c r="J2408" i="5"/>
  <c r="J2352" i="5"/>
  <c r="R2352" i="5"/>
  <c r="F2352" i="5"/>
  <c r="E2352" i="5"/>
  <c r="X2352" i="5" s="1"/>
  <c r="G2257" i="5"/>
  <c r="I2257" i="5"/>
  <c r="H2257" i="5"/>
  <c r="J2257" i="5"/>
  <c r="F2257" i="5"/>
  <c r="I2106" i="5"/>
  <c r="F2106" i="5"/>
  <c r="E2106" i="5"/>
  <c r="X2106" i="5" s="1"/>
  <c r="G1078" i="5"/>
  <c r="J1078" i="5"/>
  <c r="R1078" i="5"/>
  <c r="F1078" i="5"/>
  <c r="E1078" i="5"/>
  <c r="X1078" i="5" s="1"/>
  <c r="R1897" i="5"/>
  <c r="J1897" i="5"/>
  <c r="H1897" i="5"/>
  <c r="F1897" i="5"/>
  <c r="I813" i="5"/>
  <c r="J2224" i="5"/>
  <c r="I2392" i="5"/>
  <c r="R2392" i="5"/>
  <c r="F2392" i="5"/>
  <c r="H2392" i="5"/>
  <c r="J2392" i="5"/>
  <c r="G2163" i="5"/>
  <c r="R2163" i="5"/>
  <c r="F2163" i="5"/>
  <c r="I1962" i="5"/>
  <c r="J1962" i="5"/>
  <c r="R1962" i="5"/>
  <c r="E1962" i="5"/>
  <c r="X1962" i="5" s="1"/>
  <c r="F1086" i="5"/>
  <c r="E1086" i="5"/>
  <c r="X1086" i="5" s="1"/>
  <c r="H2406" i="5"/>
  <c r="F2333" i="5"/>
  <c r="J2131" i="5"/>
  <c r="E894" i="5"/>
  <c r="X894" i="5" s="1"/>
  <c r="H840" i="5"/>
  <c r="H825" i="5"/>
  <c r="J2380" i="5"/>
  <c r="F2255" i="5"/>
  <c r="E2222" i="5"/>
  <c r="X2222" i="5" s="1"/>
  <c r="J2032" i="5"/>
  <c r="H1955" i="5"/>
  <c r="E1897" i="5"/>
  <c r="X1897" i="5" s="1"/>
  <c r="E1801" i="5"/>
  <c r="X1801" i="5" s="1"/>
  <c r="F1411" i="5"/>
  <c r="H1370" i="5"/>
  <c r="I1190" i="5"/>
  <c r="G1167" i="5"/>
  <c r="E1099" i="5"/>
  <c r="X1099" i="5" s="1"/>
  <c r="R841" i="5"/>
  <c r="C19" i="6"/>
  <c r="D15" i="6"/>
  <c r="G990" i="5"/>
  <c r="J990" i="5"/>
  <c r="I990" i="5"/>
  <c r="H990" i="5"/>
  <c r="F990" i="5"/>
  <c r="G68" i="6"/>
  <c r="J841" i="5"/>
  <c r="E841" i="5"/>
  <c r="X841" i="5" s="1"/>
  <c r="F841" i="5"/>
  <c r="I841" i="5"/>
  <c r="H841" i="5"/>
  <c r="I2469" i="5"/>
  <c r="G2469" i="5"/>
  <c r="J2469" i="5"/>
  <c r="F2469" i="5"/>
  <c r="I1954" i="5"/>
  <c r="F1954" i="5"/>
  <c r="G1954" i="5"/>
  <c r="H1954" i="5"/>
  <c r="R1954" i="5"/>
  <c r="R1685" i="5"/>
  <c r="E2257" i="5"/>
  <c r="X2257" i="5" s="1"/>
  <c r="H2333" i="5"/>
  <c r="E2321" i="5"/>
  <c r="X2321" i="5" s="1"/>
  <c r="F2131" i="5"/>
  <c r="H908" i="5"/>
  <c r="H894" i="5"/>
  <c r="R840" i="5"/>
  <c r="E2483" i="5"/>
  <c r="X2483" i="5" s="1"/>
  <c r="I2468" i="5"/>
  <c r="G2380" i="5"/>
  <c r="F2277" i="5"/>
  <c r="E2266" i="5"/>
  <c r="X2266" i="5" s="1"/>
  <c r="J2255" i="5"/>
  <c r="H2222" i="5"/>
  <c r="G2032" i="5"/>
  <c r="F1955" i="5"/>
  <c r="I1897" i="5"/>
  <c r="F1801" i="5"/>
  <c r="I1467" i="5"/>
  <c r="J1467" i="5"/>
  <c r="E1467" i="5"/>
  <c r="X1467" i="5" s="1"/>
  <c r="G1457" i="5"/>
  <c r="I1457" i="5"/>
  <c r="R1411" i="5"/>
  <c r="J1370" i="5"/>
  <c r="R1167" i="5"/>
  <c r="J1099" i="5"/>
  <c r="E814" i="5"/>
  <c r="X814" i="5" s="1"/>
  <c r="J943" i="5"/>
  <c r="C11" i="6"/>
  <c r="G840" i="5"/>
  <c r="E2234" i="5"/>
  <c r="X2234" i="5" s="1"/>
  <c r="H2234" i="5"/>
  <c r="H1898" i="5"/>
  <c r="J1898" i="5"/>
  <c r="R1898" i="5"/>
  <c r="E1898" i="5"/>
  <c r="X1898" i="5" s="1"/>
  <c r="I2352" i="5"/>
  <c r="F2305" i="5"/>
  <c r="G2305" i="5"/>
  <c r="H2305" i="5"/>
  <c r="I2305" i="5"/>
  <c r="J2418" i="5"/>
  <c r="E2405" i="5"/>
  <c r="X2405" i="5" s="1"/>
  <c r="R2321" i="5"/>
  <c r="E1502" i="5"/>
  <c r="X1502" i="5" s="1"/>
  <c r="F908" i="5"/>
  <c r="E852" i="5"/>
  <c r="X852" i="5" s="1"/>
  <c r="F840" i="5"/>
  <c r="J2483" i="5"/>
  <c r="J2468" i="5"/>
  <c r="E2305" i="5"/>
  <c r="X2305" i="5" s="1"/>
  <c r="R2277" i="5"/>
  <c r="G2266" i="5"/>
  <c r="I2255" i="5"/>
  <c r="G2222" i="5"/>
  <c r="I2003" i="5"/>
  <c r="G1955" i="5"/>
  <c r="G1897" i="5"/>
  <c r="J1801" i="5"/>
  <c r="E1721" i="5"/>
  <c r="X1721" i="5" s="1"/>
  <c r="H1167" i="5"/>
  <c r="I1099" i="5"/>
  <c r="H814" i="5"/>
  <c r="F984" i="5"/>
  <c r="F29" i="6"/>
  <c r="H29" i="6" s="1"/>
  <c r="D29" i="6" s="1"/>
  <c r="H24" i="6"/>
  <c r="D24" i="6" s="1"/>
  <c r="J2321" i="5"/>
  <c r="J1502" i="5"/>
  <c r="E908" i="5"/>
  <c r="X908" i="5" s="1"/>
  <c r="I852" i="5"/>
  <c r="J838" i="5"/>
  <c r="I2483" i="5"/>
  <c r="E2408" i="5"/>
  <c r="X2408" i="5" s="1"/>
  <c r="R2305" i="5"/>
  <c r="J2277" i="5"/>
  <c r="H2255" i="5"/>
  <c r="H2003" i="5"/>
  <c r="H1962" i="5"/>
  <c r="I1721" i="5"/>
  <c r="R1718" i="5"/>
  <c r="H1225" i="5"/>
  <c r="I1167" i="5"/>
  <c r="I839" i="5"/>
  <c r="H971" i="5"/>
  <c r="C52" i="6"/>
  <c r="F32" i="6"/>
  <c r="H32" i="6" s="1"/>
  <c r="D32" i="6" s="1"/>
  <c r="F47" i="6"/>
  <c r="H47" i="6" s="1"/>
  <c r="D47" i="6" s="1"/>
  <c r="F37" i="6"/>
  <c r="H37" i="6" s="1"/>
  <c r="D37" i="6" s="1"/>
  <c r="F42" i="6"/>
  <c r="G2458" i="5"/>
  <c r="H2458" i="5"/>
  <c r="F2458" i="5"/>
  <c r="I2458" i="5"/>
  <c r="E2458" i="5"/>
  <c r="X2458" i="5" s="1"/>
  <c r="G2143" i="5"/>
  <c r="E2143" i="5"/>
  <c r="X2143" i="5" s="1"/>
  <c r="F1647" i="5"/>
  <c r="H1647" i="5"/>
  <c r="R1647" i="5"/>
  <c r="G1647" i="5"/>
  <c r="I1647" i="5"/>
  <c r="E1647" i="5"/>
  <c r="X1647" i="5" s="1"/>
  <c r="G895" i="5"/>
  <c r="H895" i="5"/>
  <c r="J895" i="5"/>
  <c r="E895" i="5"/>
  <c r="X895" i="5" s="1"/>
  <c r="R895" i="5"/>
  <c r="I895" i="5"/>
  <c r="F895" i="5"/>
  <c r="G2420" i="5"/>
  <c r="F2420" i="5"/>
  <c r="I2420" i="5"/>
  <c r="J2420" i="5"/>
  <c r="F2409" i="5"/>
  <c r="F2405" i="5"/>
  <c r="I2321" i="5"/>
  <c r="E2297" i="5"/>
  <c r="X2297" i="5" s="1"/>
  <c r="I1600" i="5"/>
  <c r="I1502" i="5"/>
  <c r="R838" i="5"/>
  <c r="E2492" i="5"/>
  <c r="X2492" i="5" s="1"/>
  <c r="R2483" i="5"/>
  <c r="R2408" i="5"/>
  <c r="R2340" i="5"/>
  <c r="E2328" i="5"/>
  <c r="X2328" i="5" s="1"/>
  <c r="J2305" i="5"/>
  <c r="H2277" i="5"/>
  <c r="E2245" i="5"/>
  <c r="X2245" i="5" s="1"/>
  <c r="E2242" i="5"/>
  <c r="X2242" i="5" s="1"/>
  <c r="F2003" i="5"/>
  <c r="F1962" i="5"/>
  <c r="E1954" i="5"/>
  <c r="X1954" i="5" s="1"/>
  <c r="E1793" i="5"/>
  <c r="X1793" i="5" s="1"/>
  <c r="J1721" i="5"/>
  <c r="R1225" i="5"/>
  <c r="K65" i="6"/>
  <c r="J2234" i="5"/>
  <c r="H2432" i="5"/>
  <c r="E2432" i="5"/>
  <c r="X2432" i="5" s="1"/>
  <c r="F1993" i="5"/>
  <c r="G1993" i="5"/>
  <c r="I1993" i="5"/>
  <c r="R1993" i="5"/>
  <c r="H2321" i="5"/>
  <c r="R2297" i="5"/>
  <c r="H1600" i="5"/>
  <c r="F1502" i="5"/>
  <c r="J828" i="5"/>
  <c r="R2492" i="5"/>
  <c r="H2483" i="5"/>
  <c r="H2408" i="5"/>
  <c r="H2340" i="5"/>
  <c r="I2328" i="5"/>
  <c r="R2304" i="5"/>
  <c r="E2279" i="5"/>
  <c r="X2279" i="5" s="1"/>
  <c r="I2277" i="5"/>
  <c r="I2245" i="5"/>
  <c r="H2242" i="5"/>
  <c r="E2165" i="5"/>
  <c r="X2165" i="5" s="1"/>
  <c r="G2003" i="5"/>
  <c r="H1994" i="5"/>
  <c r="G1962" i="5"/>
  <c r="J1954" i="5"/>
  <c r="H1793" i="5"/>
  <c r="E1774" i="5"/>
  <c r="X1774" i="5" s="1"/>
  <c r="R1628" i="5"/>
  <c r="E1497" i="5"/>
  <c r="X1497" i="5" s="1"/>
  <c r="I930" i="5"/>
  <c r="J852" i="5"/>
  <c r="G799" i="5"/>
  <c r="F799" i="5"/>
  <c r="H799" i="5"/>
  <c r="I799" i="5"/>
  <c r="R799" i="5"/>
  <c r="H2446" i="5"/>
  <c r="F2446" i="5"/>
  <c r="F2200" i="5"/>
  <c r="I2200" i="5"/>
  <c r="E2200" i="5"/>
  <c r="X2200" i="5" s="1"/>
  <c r="I1955" i="5"/>
  <c r="R1955" i="5"/>
  <c r="E1955" i="5"/>
  <c r="X1955" i="5" s="1"/>
  <c r="E1225" i="5"/>
  <c r="X1225" i="5" s="1"/>
  <c r="G1225" i="5"/>
  <c r="I2433" i="5"/>
  <c r="J2407" i="5"/>
  <c r="F2407" i="5"/>
  <c r="G2407" i="5"/>
  <c r="R2407" i="5"/>
  <c r="E2407" i="5"/>
  <c r="X2407" i="5" s="1"/>
  <c r="G66" i="6"/>
  <c r="F1600" i="5"/>
  <c r="G1502" i="5"/>
  <c r="E943" i="5"/>
  <c r="X943" i="5" s="1"/>
  <c r="F828" i="5"/>
  <c r="G2492" i="5"/>
  <c r="R2458" i="5"/>
  <c r="E2446" i="5"/>
  <c r="X2446" i="5" s="1"/>
  <c r="H2407" i="5"/>
  <c r="J2328" i="5"/>
  <c r="I2304" i="5"/>
  <c r="J2279" i="5"/>
  <c r="R2245" i="5"/>
  <c r="J2165" i="5"/>
  <c r="I1994" i="5"/>
  <c r="E1953" i="5"/>
  <c r="X1953" i="5" s="1"/>
  <c r="G1793" i="5"/>
  <c r="I1774" i="5"/>
  <c r="J1628" i="5"/>
  <c r="F1497" i="5"/>
  <c r="J1225" i="5"/>
  <c r="E1222" i="5"/>
  <c r="X1222" i="5" s="1"/>
  <c r="G984" i="5"/>
  <c r="E992" i="5"/>
  <c r="X992" i="5" s="1"/>
  <c r="G992" i="5"/>
  <c r="R992" i="5"/>
  <c r="I992" i="5"/>
  <c r="G980" i="5"/>
  <c r="R980" i="5"/>
  <c r="I980" i="5"/>
  <c r="E1003" i="5"/>
  <c r="X1003" i="5" s="1"/>
  <c r="I989" i="5"/>
  <c r="F989" i="5"/>
  <c r="R989" i="5"/>
  <c r="H6" i="6"/>
  <c r="D6" i="6" s="1"/>
  <c r="G884" i="5"/>
  <c r="E884" i="5"/>
  <c r="X884" i="5" s="1"/>
  <c r="R884" i="5"/>
  <c r="H884" i="5"/>
  <c r="I872" i="5"/>
  <c r="F872" i="5"/>
  <c r="J872" i="5"/>
  <c r="E912" i="5"/>
  <c r="X912" i="5" s="1"/>
  <c r="G912" i="5"/>
  <c r="R912" i="5"/>
  <c r="H818" i="5"/>
  <c r="E818" i="5"/>
  <c r="X818" i="5" s="1"/>
  <c r="F818" i="5"/>
  <c r="G818" i="5"/>
  <c r="E911" i="5"/>
  <c r="X911" i="5" s="1"/>
  <c r="G911" i="5"/>
  <c r="I911" i="5"/>
  <c r="F911" i="5"/>
  <c r="J911" i="5"/>
  <c r="J883" i="5"/>
  <c r="F883" i="5"/>
  <c r="G883" i="5"/>
  <c r="I883" i="5"/>
  <c r="E817" i="5"/>
  <c r="X817" i="5" s="1"/>
  <c r="F817" i="5"/>
  <c r="G817" i="5"/>
  <c r="F26" i="6"/>
  <c r="B31" i="6"/>
  <c r="G31" i="6" s="1"/>
  <c r="C49" i="6"/>
  <c r="F66" i="6"/>
  <c r="F50" i="6"/>
  <c r="H50" i="6" s="1"/>
  <c r="D50" i="6" s="1"/>
  <c r="C25" i="6"/>
  <c r="C16" i="6"/>
  <c r="G5" i="6"/>
  <c r="H5" i="6" s="1"/>
  <c r="D5" i="6" s="1"/>
  <c r="C15" i="6"/>
  <c r="C14" i="6"/>
  <c r="J774" i="5"/>
  <c r="G892" i="5"/>
  <c r="S2469" i="5"/>
  <c r="S2385" i="5"/>
  <c r="S2352" i="5"/>
  <c r="S2428" i="5"/>
  <c r="S2380" i="5"/>
  <c r="S2351" i="5"/>
  <c r="S2308" i="5"/>
  <c r="F69" i="6"/>
  <c r="C69" i="6" s="1"/>
  <c r="S2466" i="5"/>
  <c r="S2306" i="5"/>
  <c r="S2343" i="5"/>
  <c r="S2462" i="5"/>
  <c r="S2420" i="5"/>
  <c r="S2461" i="5"/>
  <c r="S2373" i="5"/>
  <c r="S2460" i="5"/>
  <c r="S2370" i="5"/>
  <c r="S2288" i="5"/>
  <c r="T2445" i="5"/>
  <c r="S2482" i="5"/>
  <c r="S2360" i="5"/>
  <c r="S2327" i="5"/>
  <c r="S2326" i="5"/>
  <c r="C8" i="6"/>
  <c r="B64" i="4"/>
  <c r="A46" i="6" s="1"/>
  <c r="A24" i="6"/>
  <c r="B68" i="4"/>
  <c r="A49" i="6" s="1"/>
  <c r="B50" i="4"/>
  <c r="A34" i="6" s="1"/>
  <c r="B58" i="4"/>
  <c r="A41" i="6" s="1"/>
  <c r="B52" i="4"/>
  <c r="A36" i="6" s="1"/>
  <c r="G49" i="4"/>
  <c r="G61" i="4"/>
  <c r="G31" i="4"/>
  <c r="B35" i="4"/>
  <c r="A22" i="6" s="1"/>
  <c r="B51" i="4"/>
  <c r="A35" i="6" s="1"/>
  <c r="D43" i="4"/>
  <c r="D74" i="4"/>
  <c r="D37" i="4"/>
  <c r="A16" i="6"/>
  <c r="C7" i="6"/>
  <c r="A14" i="6"/>
  <c r="B32" i="4"/>
  <c r="A19" i="6" s="1"/>
  <c r="D61" i="4"/>
  <c r="D49" i="4"/>
  <c r="D67" i="4"/>
  <c r="A25" i="6"/>
  <c r="B69" i="4"/>
  <c r="A50" i="6" s="1"/>
  <c r="B63" i="4"/>
  <c r="A45" i="6" s="1"/>
  <c r="B33" i="4"/>
  <c r="A20" i="6" s="1"/>
  <c r="B70" i="4"/>
  <c r="A51" i="6" s="1"/>
  <c r="B71" i="4"/>
  <c r="A52" i="6" s="1"/>
  <c r="B59" i="4"/>
  <c r="A42" i="6" s="1"/>
  <c r="C4" i="6"/>
  <c r="D55" i="4"/>
  <c r="B62" i="4"/>
  <c r="A44" i="6" s="1"/>
  <c r="G55" i="4"/>
  <c r="G74" i="4"/>
  <c r="A27" i="6"/>
  <c r="B53" i="4"/>
  <c r="A37" i="6" s="1"/>
  <c r="B65" i="4"/>
  <c r="A47" i="6" s="1"/>
  <c r="G67" i="4"/>
  <c r="G37" i="4"/>
  <c r="G64" i="6"/>
  <c r="T11" i="5"/>
  <c r="T8" i="5"/>
  <c r="T6" i="5"/>
  <c r="T7" i="5"/>
  <c r="T9" i="5"/>
  <c r="T13" i="5"/>
  <c r="T5" i="5"/>
  <c r="K66" i="6" l="1"/>
  <c r="C20" i="6"/>
  <c r="H35" i="6"/>
  <c r="H45" i="6"/>
  <c r="D45" i="6" s="1"/>
  <c r="D27" i="6"/>
  <c r="C27" i="6"/>
  <c r="H42" i="6"/>
  <c r="D42" i="6" s="1"/>
  <c r="K68" i="6"/>
  <c r="D22" i="6"/>
  <c r="H68" i="6"/>
  <c r="D68" i="6" s="1"/>
  <c r="B51" i="6"/>
  <c r="G51" i="6" s="1"/>
  <c r="G21" i="6"/>
  <c r="H21" i="6" s="1"/>
  <c r="D30" i="6"/>
  <c r="C30" i="6"/>
  <c r="C45" i="6"/>
  <c r="H40" i="6"/>
  <c r="C24" i="6"/>
  <c r="F39" i="6"/>
  <c r="H39" i="6" s="1"/>
  <c r="F44" i="6"/>
  <c r="H44" i="6" s="1"/>
  <c r="F34" i="6"/>
  <c r="H34" i="6" s="1"/>
  <c r="C5" i="6"/>
  <c r="C29" i="6"/>
  <c r="F60" i="6"/>
  <c r="H60" i="6" s="1"/>
  <c r="F63" i="6"/>
  <c r="H63" i="6" s="1"/>
  <c r="F59" i="6"/>
  <c r="H59" i="6" s="1"/>
  <c r="F55" i="6"/>
  <c r="F57" i="6"/>
  <c r="H57" i="6" s="1"/>
  <c r="H54" i="6"/>
  <c r="F62" i="6"/>
  <c r="H62" i="6" s="1"/>
  <c r="F58" i="6"/>
  <c r="H58" i="6" s="1"/>
  <c r="C50" i="6"/>
  <c r="B2" i="6"/>
  <c r="C2" i="6"/>
  <c r="H65" i="6"/>
  <c r="H66" i="6"/>
  <c r="C32" i="6"/>
  <c r="C37" i="6"/>
  <c r="F51" i="6"/>
  <c r="H51" i="6" s="1"/>
  <c r="F67" i="6"/>
  <c r="H67" i="6" s="1"/>
  <c r="F31" i="6"/>
  <c r="H31" i="6" s="1"/>
  <c r="F46" i="6"/>
  <c r="H46" i="6" s="1"/>
  <c r="F36" i="6"/>
  <c r="H36" i="6" s="1"/>
  <c r="H26" i="6"/>
  <c r="F41" i="6"/>
  <c r="H41" i="6" s="1"/>
  <c r="C42" i="6"/>
  <c r="B64" i="6"/>
  <c r="H64" i="6"/>
  <c r="D35" i="6" l="1"/>
  <c r="C35" i="6"/>
  <c r="C68" i="6"/>
  <c r="C21" i="6"/>
  <c r="K67" i="6"/>
  <c r="D21" i="6"/>
  <c r="D40" i="6"/>
  <c r="C40" i="6"/>
  <c r="D34" i="6"/>
  <c r="C34" i="6"/>
  <c r="D44" i="6"/>
  <c r="C44" i="6"/>
  <c r="D39" i="6"/>
  <c r="C39" i="6"/>
  <c r="D58" i="6"/>
  <c r="C58" i="6"/>
  <c r="D62" i="6"/>
  <c r="C62" i="6"/>
  <c r="D41" i="6"/>
  <c r="C41" i="6"/>
  <c r="D54" i="6"/>
  <c r="C54" i="6"/>
  <c r="D57" i="6"/>
  <c r="C57" i="6"/>
  <c r="H55" i="6"/>
  <c r="F56" i="6"/>
  <c r="H56" i="6" s="1"/>
  <c r="D59" i="6"/>
  <c r="C59" i="6"/>
  <c r="D31" i="6"/>
  <c r="C31" i="6"/>
  <c r="D63" i="6"/>
  <c r="C63" i="6"/>
  <c r="D26" i="6"/>
  <c r="C26" i="6"/>
  <c r="D67" i="6"/>
  <c r="C67" i="6"/>
  <c r="D60" i="6"/>
  <c r="C60" i="6"/>
  <c r="D51" i="6"/>
  <c r="C51" i="6"/>
  <c r="D36" i="6"/>
  <c r="C36" i="6"/>
  <c r="D65" i="6"/>
  <c r="C65" i="6"/>
  <c r="D46" i="6"/>
  <c r="C46" i="6"/>
  <c r="D66" i="6"/>
  <c r="C66" i="6"/>
  <c r="D64" i="6"/>
  <c r="C64"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<sst xmlns="http://schemas.openxmlformats.org/spreadsheetml/2006/main" count="22603" uniqueCount="15890">
  <si>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</si>
  <si>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</si>
  <si>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</si>
  <si>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</si>
  <si>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</si>
  <si>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</si>
  <si>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</si>
  <si>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</si>
  <si>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</si>
  <si>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</si>
  <si>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</si>
  <si>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</si>
  <si>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</si>
  <si>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</si>
  <si>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</si>
  <si>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</si>
  <si>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</si>
  <si>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</si>
  <si>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</si>
  <si>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</si>
  <si>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</si>
  <si>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</si>
  <si>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</si>
  <si>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</si>
  <si>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</si>
  <si>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</si>
  <si>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</si>
  <si>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</si>
  <si>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</si>
  <si>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</si>
  <si>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</si>
  <si>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</si>
  <si>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</si>
  <si>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</si>
  <si>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</si>
  <si>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</si>
  <si>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</si>
  <si>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</si>
  <si>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</si>
  <si>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</si>
  <si>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</si>
  <si>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</si>
  <si>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</si>
  <si>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</si>
  <si>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</si>
  <si>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</si>
  <si>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</si>
  <si>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</si>
  <si>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</si>
  <si>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</si>
  <si>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</si>
  <si>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</si>
  <si>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</si>
  <si>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</si>
  <si>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</si>
  <si>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</si>
  <si>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</si>
  <si>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</si>
  <si>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</si>
  <si>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</si>
  <si>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</si>
  <si>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</si>
  <si>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</si>
  <si>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</si>
  <si>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</si>
  <si>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</si>
  <si>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</si>
  <si>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</si>
  <si>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</si>
  <si>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</si>
  <si>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</si>
  <si>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</si>
  <si>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</si>
  <si>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</si>
  <si>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</si>
  <si>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</si>
  <si>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</si>
  <si>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</si>
  <si>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</si>
  <si>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</si>
  <si>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</si>
  <si>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</si>
  <si>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</si>
  <si>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</si>
  <si>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</si>
  <si>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</si>
  <si>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</si>
  <si>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</si>
  <si>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</si>
  <si>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</si>
  <si>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</si>
  <si>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</si>
  <si>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</si>
  <si>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</si>
  <si>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</si>
  <si>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</si>
  <si>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</si>
  <si>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</si>
  <si>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</si>
  <si>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</si>
  <si>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</si>
  <si>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</si>
  <si>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</si>
  <si>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</si>
  <si>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</si>
  <si>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</si>
  <si>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</si>
  <si>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</si>
  <si>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</si>
  <si>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</si>
  <si>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</si>
  <si>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</si>
  <si>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</si>
  <si>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</si>
  <si>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</si>
  <si>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</si>
  <si>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</si>
  <si>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</si>
  <si>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</si>
  <si>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</si>
  <si>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</si>
  <si>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</si>
  <si>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</si>
  <si>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</si>
  <si>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</si>
  <si>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</si>
  <si>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</si>
  <si>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</si>
  <si>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</si>
  <si>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</si>
  <si>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</si>
  <si>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</si>
  <si>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</si>
  <si>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</si>
  <si>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</si>
  <si>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</si>
  <si>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</si>
  <si>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</si>
  <si>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</si>
  <si>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</si>
  <si>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</si>
  <si>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</si>
  <si>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</si>
  <si>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</si>
  <si>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</si>
  <si>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</si>
  <si>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</si>
  <si>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</si>
  <si>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</si>
  <si>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</si>
  <si>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</si>
  <si>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</si>
  <si>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</si>
  <si>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</si>
  <si>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</si>
  <si>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</si>
  <si>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</si>
  <si>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</si>
  <si>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</si>
  <si>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</si>
  <si>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</si>
  <si>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</si>
  <si>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</si>
  <si>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</si>
  <si>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</si>
  <si>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</si>
  <si>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</si>
  <si>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</si>
  <si>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</si>
  <si>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</si>
  <si>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</si>
  <si>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</si>
  <si>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</si>
  <si>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</si>
  <si>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</si>
  <si>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</si>
  <si>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</si>
  <si>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</si>
  <si>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</si>
  <si>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</si>
  <si>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</si>
  <si>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</si>
  <si>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</si>
  <si>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</si>
  <si>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</si>
  <si>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</si>
  <si>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</si>
  <si>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</si>
  <si>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</si>
  <si>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</si>
  <si>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</si>
  <si>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</si>
  <si>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</si>
  <si>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</si>
  <si>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</si>
  <si>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</si>
  <si>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</si>
  <si>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</si>
  <si>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</si>
  <si>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</si>
  <si>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</si>
  <si>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</si>
  <si>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</si>
  <si>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</si>
  <si>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</si>
  <si>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</si>
  <si>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</si>
  <si>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</si>
  <si>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</si>
  <si>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</si>
  <si>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</si>
  <si>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</si>
  <si>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</si>
  <si>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</si>
  <si>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</si>
  <si>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</si>
  <si>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</si>
  <si>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</si>
  <si>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</si>
  <si>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</si>
  <si>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</si>
  <si>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</si>
  <si>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</si>
  <si>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</si>
  <si>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</si>
  <si>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</si>
  <si>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</si>
  <si>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</si>
  <si>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</si>
  <si>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</si>
  <si>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</si>
  <si>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</si>
  <si>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</si>
  <si>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</si>
  <si>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</si>
  <si>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</si>
  <si>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</si>
  <si>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</si>
  <si>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</si>
  <si>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</si>
  <si>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</si>
  <si>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</si>
  <si>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</si>
  <si>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</si>
  <si>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</si>
  <si>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</si>
  <si>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</si>
  <si>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</si>
  <si>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</si>
  <si>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</si>
  <si>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</si>
  <si>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</si>
  <si>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</si>
  <si>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</si>
  <si>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</si>
  <si>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</si>
  <si>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</si>
  <si>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</si>
  <si>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</si>
  <si>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</si>
  <si>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</si>
  <si>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</si>
  <si>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</si>
  <si>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</si>
  <si>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</si>
  <si>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</si>
  <si>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</si>
  <si>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</si>
  <si>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</si>
  <si>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</si>
  <si>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</si>
  <si>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</si>
  <si>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</si>
  <si>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</si>
  <si>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</si>
  <si>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</si>
  <si>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</si>
  <si>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</si>
  <si>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</si>
  <si>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</si>
  <si>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</si>
  <si>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</si>
  <si>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</si>
  <si>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</si>
  <si>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</si>
  <si>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</si>
  <si>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</si>
  <si>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</si>
  <si>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</si>
  <si>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</si>
  <si>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</si>
  <si>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</si>
  <si>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</si>
  <si>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</si>
  <si>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</si>
  <si>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</si>
  <si>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</si>
  <si>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</si>
  <si>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</si>
  <si>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</si>
  <si>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</si>
  <si>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</si>
  <si>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</si>
  <si>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</si>
  <si>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</si>
  <si>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</si>
  <si>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</si>
  <si>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</si>
  <si>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</si>
  <si>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</si>
  <si>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</si>
  <si>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</si>
  <si>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</si>
  <si>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</si>
  <si>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</si>
  <si>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</si>
  <si>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</si>
  <si>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</si>
  <si>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</si>
  <si>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</si>
  <si>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</si>
  <si>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</si>
  <si>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</si>
  <si>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</si>
  <si>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</si>
  <si>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</si>
  <si>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</si>
  <si>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</si>
  <si>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</si>
  <si>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</si>
  <si>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</si>
  <si>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</si>
  <si>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</si>
  <si>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</si>
  <si>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</si>
  <si>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</si>
  <si>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</si>
  <si>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</si>
  <si>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</si>
  <si>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</si>
  <si>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</si>
  <si>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</si>
  <si>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</si>
  <si>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</si>
  <si>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</si>
  <si>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</si>
  <si>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</si>
  <si>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</si>
  <si>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</si>
  <si>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</si>
  <si>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</si>
  <si>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</si>
  <si>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</si>
  <si>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</si>
  <si>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</si>
  <si>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</si>
  <si>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</si>
  <si>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</si>
  <si>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</si>
  <si>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</si>
  <si>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</si>
  <si>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</si>
  <si>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</si>
  <si>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</si>
  <si>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</si>
  <si>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</si>
  <si>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</si>
  <si>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</si>
  <si>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</si>
  <si>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</si>
  <si>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</si>
  <si>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</si>
  <si>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</si>
  <si>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</si>
  <si>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</si>
  <si>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</si>
  <si>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</si>
  <si>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</si>
  <si>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</si>
  <si>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</si>
  <si>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</si>
  <si>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</si>
  <si>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</si>
  <si>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</si>
  <si>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</si>
  <si>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</si>
  <si>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</si>
  <si>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</si>
  <si>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</si>
  <si>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</si>
  <si>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</si>
  <si>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</si>
  <si>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</si>
  <si>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</si>
  <si>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</si>
  <si>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</si>
  <si>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</si>
  <si>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</si>
  <si>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</si>
  <si>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</si>
  <si>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</si>
  <si>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</si>
  <si>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</si>
  <si>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</si>
  <si>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</si>
  <si>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</si>
  <si>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</si>
  <si>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</si>
  <si>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</si>
  <si>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</si>
  <si>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</si>
  <si>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</si>
  <si>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</si>
  <si>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</si>
  <si>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</si>
  <si>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</si>
  <si>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</si>
  <si>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</si>
  <si>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</si>
  <si>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</si>
  <si>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</si>
  <si>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</si>
  <si>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</si>
  <si>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</si>
  <si>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</si>
  <si>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</si>
  <si>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</si>
  <si>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</si>
  <si>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</si>
  <si>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</si>
  <si>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</si>
  <si>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</si>
  <si>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</si>
  <si>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</si>
  <si>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</si>
  <si>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</si>
  <si>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</si>
  <si>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</si>
  <si>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</si>
  <si>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</si>
  <si>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</si>
  <si>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</si>
  <si>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</si>
  <si>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</si>
  <si>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</si>
  <si>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</si>
  <si>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</si>
  <si>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</si>
  <si>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</si>
  <si>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</si>
  <si>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</si>
  <si>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</si>
  <si>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</si>
  <si>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</si>
  <si>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</si>
  <si>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</si>
  <si>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</si>
  <si>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</si>
  <si>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</si>
  <si>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</si>
  <si>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</si>
  <si>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</si>
  <si>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</si>
  <si>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</si>
  <si>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</si>
  <si>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</si>
  <si>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</si>
  <si>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</si>
  <si>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</si>
  <si>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</si>
  <si>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</si>
  <si>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</si>
  <si>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</si>
  <si>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</si>
  <si>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</si>
  <si>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</si>
  <si>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</si>
  <si>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</si>
  <si>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</si>
  <si>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</si>
  <si>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</si>
  <si>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</si>
  <si>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</si>
  <si>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</si>
  <si>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</si>
  <si>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</si>
  <si>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</si>
  <si>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</si>
  <si>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</si>
  <si>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</si>
  <si>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</si>
  <si>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</si>
  <si>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</si>
  <si>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</si>
  <si>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</si>
  <si>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</si>
  <si>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</si>
  <si>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</si>
  <si>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</si>
  <si>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</si>
  <si>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</si>
  <si>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</si>
  <si>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</si>
  <si>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</si>
  <si>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</si>
  <si>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</si>
  <si>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</si>
  <si>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</si>
  <si>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</si>
  <si>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</si>
  <si>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</si>
  <si>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</si>
  <si>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</si>
  <si>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</si>
  <si>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</si>
  <si>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</si>
  <si>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</si>
  <si>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</si>
  <si>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</si>
  <si>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</si>
  <si>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</si>
  <si>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</si>
  <si>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</si>
  <si>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</si>
  <si>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</si>
  <si>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</si>
  <si>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</si>
  <si>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</si>
  <si>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</si>
  <si>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</si>
  <si>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</si>
  <si>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</si>
  <si>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</si>
  <si>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</si>
  <si>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</si>
  <si>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</si>
  <si>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</si>
  <si>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</si>
  <si>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</si>
  <si>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</si>
  <si>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</si>
  <si>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</si>
  <si>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</si>
  <si>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</si>
  <si>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</si>
  <si>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</si>
  <si>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</si>
  <si>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</si>
  <si>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</si>
  <si>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</si>
  <si>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</si>
  <si>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</si>
  <si>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</si>
  <si>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</si>
  <si>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</si>
  <si>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</si>
  <si>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</si>
  <si>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</si>
  <si>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</si>
  <si>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</si>
  <si>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</si>
  <si>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</si>
  <si>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</si>
  <si>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</si>
  <si>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</si>
  <si>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</si>
  <si>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</si>
  <si>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</si>
  <si>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</si>
  <si>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</si>
  <si>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</si>
  <si>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</si>
  <si>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</si>
  <si>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</si>
  <si>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</si>
  <si>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</si>
  <si>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</si>
  <si>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</si>
  <si>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</si>
  <si>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</si>
  <si>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</si>
  <si>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</si>
  <si>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</si>
  <si>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</si>
  <si>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</si>
  <si>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</si>
  <si>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</si>
  <si>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</si>
  <si>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</si>
  <si>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</si>
  <si>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</si>
  <si>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</si>
  <si>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</si>
  <si>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</si>
  <si>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</si>
  <si>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</si>
  <si>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</si>
  <si>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</si>
  <si>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</si>
  <si>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</si>
  <si>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</si>
  <si>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</si>
  <si>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</si>
  <si>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</si>
  <si>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</si>
  <si>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</si>
  <si>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</si>
  <si>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</si>
  <si>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</si>
  <si>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</si>
  <si>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</si>
  <si>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</si>
  <si>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</si>
  <si>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</si>
  <si>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</si>
  <si>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</si>
  <si>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</si>
  <si>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</si>
  <si>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</si>
  <si>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</si>
  <si>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</si>
  <si>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</si>
  <si>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</si>
  <si>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</si>
  <si>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</si>
  <si>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</si>
  <si>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</si>
  <si>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</si>
  <si>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</si>
  <si>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</si>
  <si>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</si>
  <si>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</si>
  <si>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</si>
  <si>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</si>
  <si>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</si>
  <si>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</si>
  <si>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</si>
  <si>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</si>
  <si>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</si>
  <si>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</si>
  <si>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</si>
  <si>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</si>
  <si>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</si>
  <si>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</si>
  <si>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</si>
  <si>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</si>
  <si>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</si>
  <si>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</si>
  <si>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</si>
  <si>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</si>
  <si>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</si>
  <si>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</si>
  <si>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</si>
  <si>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</si>
  <si>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</si>
  <si>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</si>
  <si>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</si>
  <si>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</si>
  <si>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</si>
  <si>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</si>
  <si>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</si>
  <si>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</si>
  <si>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</si>
  <si>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</si>
  <si>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</si>
  <si>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</si>
  <si>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</si>
  <si>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</si>
  <si>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</si>
  <si>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</si>
  <si>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</si>
  <si>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</si>
  <si>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</si>
  <si>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</si>
  <si>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</si>
  <si>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</si>
  <si>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</si>
  <si>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</si>
  <si>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</si>
  <si>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</si>
  <si>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</si>
  <si>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</si>
  <si>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</si>
  <si>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</si>
  <si>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</si>
  <si>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</si>
  <si>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</si>
  <si>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</si>
  <si>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</si>
  <si>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</si>
  <si>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</si>
  <si>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</si>
  <si>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</si>
  <si>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</si>
  <si>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</si>
  <si>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</si>
  <si>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</si>
  <si>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</si>
  <si>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</si>
  <si>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</si>
  <si>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</si>
  <si>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</si>
  <si>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</si>
  <si>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</si>
  <si>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</si>
  <si>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</si>
  <si>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</si>
  <si>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</si>
  <si>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</si>
  <si>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</si>
  <si>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</si>
  <si>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</si>
  <si>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</si>
  <si>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</si>
  <si>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</si>
  <si>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</si>
  <si>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</si>
  <si>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</si>
  <si>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</si>
  <si>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</si>
  <si>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</si>
  <si>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</si>
  <si>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</si>
  <si>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</si>
  <si>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</si>
  <si>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</si>
  <si>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</si>
  <si>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</si>
  <si>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</si>
  <si>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</si>
  <si>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</si>
  <si>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</si>
  <si>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</si>
  <si>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</si>
  <si>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</si>
  <si>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</si>
  <si>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</si>
  <si>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</si>
  <si>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</si>
  <si>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</si>
  <si>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</si>
  <si>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</si>
  <si>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</si>
  <si>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</si>
  <si>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</si>
  <si>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</si>
  <si>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</si>
  <si>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</si>
  <si>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</si>
  <si>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</si>
  <si>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</si>
  <si>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</si>
  <si>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</si>
  <si>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</si>
  <si>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</si>
  <si>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</si>
  <si>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</si>
  <si>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</si>
  <si>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</si>
  <si>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</si>
  <si>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</si>
  <si>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</si>
  <si>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</si>
  <si>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</si>
  <si>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</si>
  <si>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</si>
  <si>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</si>
  <si>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</si>
  <si>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</si>
  <si>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</si>
  <si>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</si>
  <si>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</si>
  <si>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</si>
  <si>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</si>
  <si>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</si>
  <si>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</si>
  <si>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</si>
  <si>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</si>
  <si>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</si>
  <si>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</si>
  <si>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</si>
  <si>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</si>
  <si>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</si>
  <si>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</si>
  <si>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</si>
  <si>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</si>
  <si>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</si>
  <si>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</si>
  <si>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</si>
  <si>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</si>
  <si>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</si>
  <si>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</si>
  <si>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</si>
  <si>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</si>
  <si>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</si>
  <si>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</si>
  <si>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</si>
  <si>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</si>
  <si>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</si>
  <si>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</si>
  <si>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</si>
  <si>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</si>
  <si>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</si>
  <si>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</si>
  <si>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</si>
  <si>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</si>
  <si>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</si>
  <si>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</si>
  <si>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</si>
  <si>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</si>
  <si>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</si>
  <si>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</si>
  <si>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</si>
  <si>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</si>
  <si>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</si>
  <si>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</si>
  <si>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</si>
  <si>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</si>
  <si>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</si>
  <si>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</si>
  <si>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</si>
  <si>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</si>
  <si>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</si>
  <si>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</si>
  <si>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</si>
  <si>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</si>
  <si>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</si>
  <si>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</si>
  <si>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</si>
  <si>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</si>
  <si>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</si>
  <si>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</si>
  <si>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</si>
  <si>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</si>
  <si>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</si>
  <si>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</si>
  <si>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</si>
  <si>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</si>
  <si>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</si>
  <si>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</si>
  <si>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</si>
  <si>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</si>
  <si>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</si>
  <si>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</si>
  <si>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</si>
  <si>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</si>
  <si>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</si>
  <si>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</si>
  <si>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</si>
  <si>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</si>
  <si>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</si>
  <si>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</si>
  <si>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</si>
  <si>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</si>
  <si>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</si>
  <si>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</si>
  <si>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</si>
  <si>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</si>
  <si>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</si>
  <si>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</si>
  <si>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</si>
  <si>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</si>
  <si>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</si>
  <si>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</si>
  <si>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</si>
  <si>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</si>
  <si>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</si>
  <si>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</si>
  <si>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</si>
  <si>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</si>
  <si>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</si>
  <si>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</si>
  <si>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</si>
  <si>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</si>
  <si>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</si>
  <si>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</si>
  <si>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</si>
  <si>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</si>
  <si>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</si>
  <si>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</si>
  <si>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</si>
  <si>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</si>
  <si>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</si>
  <si>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</si>
  <si>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</si>
  <si>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</si>
  <si>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</si>
  <si>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</si>
  <si>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</si>
  <si>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</si>
  <si>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</si>
  <si>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</si>
  <si>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</si>
  <si>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</si>
  <si>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</si>
  <si>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</si>
  <si>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</si>
  <si>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</si>
  <si>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</si>
  <si>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</si>
  <si>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</si>
  <si>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</si>
  <si>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</si>
  <si>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</si>
  <si>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</si>
  <si>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</si>
  <si>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</si>
  <si>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</si>
  <si>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</si>
  <si>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</si>
  <si>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</si>
  <si>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</si>
  <si>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</si>
  <si>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</si>
  <si>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</si>
  <si>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</si>
  <si>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</si>
  <si>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</si>
  <si>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</si>
  <si>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</si>
  <si>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</si>
  <si>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</si>
  <si>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</si>
  <si>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</si>
  <si>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</si>
  <si>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</si>
  <si>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</si>
  <si>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</si>
  <si>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</si>
  <si>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</si>
  <si>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</si>
  <si>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</si>
  <si>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</si>
  <si>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</si>
  <si>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</si>
  <si>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</si>
  <si>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</si>
  <si>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</si>
  <si>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</si>
  <si>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</si>
  <si>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</si>
  <si>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</si>
  <si>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</si>
  <si>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</si>
  <si>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</si>
  <si>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</si>
  <si>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</si>
  <si>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</si>
  <si>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</si>
  <si>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</si>
  <si>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</si>
  <si>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</si>
  <si>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</si>
  <si>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</si>
  <si>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</si>
  <si>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</si>
  <si>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</si>
  <si>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</si>
  <si>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</si>
  <si>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</si>
  <si>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</si>
  <si>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</si>
  <si>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</si>
  <si>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</si>
  <si>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</si>
  <si>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</si>
  <si>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</si>
  <si>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</si>
  <si>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</si>
  <si>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</si>
  <si>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</si>
  <si>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</si>
  <si>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</si>
  <si>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</si>
  <si>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</si>
  <si>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</si>
  <si>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</si>
  <si>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</si>
  <si>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</si>
  <si>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</si>
  <si>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</si>
  <si>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</si>
  <si>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</si>
  <si>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</si>
  <si>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</si>
  <si>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</si>
  <si>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</si>
  <si>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</si>
  <si>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</si>
  <si>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</si>
  <si>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</si>
  <si>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</si>
  <si>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</si>
  <si>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</si>
  <si>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</si>
  <si>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</si>
  <si>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</si>
  <si>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</si>
  <si>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</si>
  <si>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</si>
  <si>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</si>
  <si>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</si>
  <si>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</si>
  <si>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</si>
  <si>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</si>
  <si>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</si>
  <si>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</si>
  <si>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</si>
  <si>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</si>
  <si>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</si>
  <si>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</si>
  <si>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</si>
  <si>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</si>
  <si>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</si>
  <si>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</si>
  <si>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</si>
  <si>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</si>
  <si>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</si>
  <si>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</si>
  <si>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</si>
  <si>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</si>
  <si>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</si>
  <si>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</si>
  <si>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</si>
  <si>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</si>
  <si>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</si>
  <si>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</si>
  <si>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</si>
  <si>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</si>
  <si>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</si>
  <si>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</si>
  <si>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</si>
  <si>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</si>
  <si>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</si>
  <si>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</si>
  <si>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</si>
  <si>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</si>
  <si>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</si>
  <si>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</si>
  <si>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</si>
  <si>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</si>
  <si>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</si>
  <si>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</si>
  <si>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</si>
  <si>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</si>
  <si>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</si>
  <si>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</si>
  <si>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</si>
  <si>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</si>
  <si>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</si>
  <si>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</si>
  <si>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</si>
  <si>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</si>
  <si>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</si>
  <si>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</si>
  <si>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</si>
  <si>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</si>
  <si>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</si>
  <si>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</si>
  <si>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</si>
  <si>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</si>
  <si>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</si>
  <si>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</si>
  <si>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</si>
  <si>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</si>
  <si>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</si>
  <si>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</si>
  <si>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</si>
  <si>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</si>
  <si>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</si>
  <si>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</si>
  <si>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</si>
  <si>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</si>
  <si>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</si>
  <si>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</si>
  <si>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</si>
  <si>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</si>
  <si>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</si>
  <si>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</si>
  <si>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</si>
  <si>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</si>
  <si>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</si>
  <si>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</si>
  <si>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</si>
  <si>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</si>
  <si>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</si>
  <si>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</si>
  <si>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</si>
  <si>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</si>
  <si>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</si>
  <si>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</si>
  <si>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</si>
  <si>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</si>
  <si>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</si>
  <si>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</si>
  <si>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</si>
  <si>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</si>
  <si>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</si>
  <si>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</si>
  <si>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</si>
  <si>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</si>
  <si>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</si>
  <si>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</si>
  <si>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</si>
  <si>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</si>
  <si>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</si>
  <si>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</si>
  <si>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</si>
  <si>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</si>
  <si>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</si>
  <si>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</si>
  <si>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</si>
  <si>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</si>
  <si>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</si>
  <si>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</si>
  <si>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</si>
  <si>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</si>
  <si>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</si>
  <si>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</si>
  <si>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</si>
  <si>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</si>
  <si>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</si>
  <si>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</si>
  <si>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</si>
  <si>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</si>
  <si>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</si>
  <si>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</si>
  <si>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</si>
  <si>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</si>
  <si>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</si>
  <si>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</si>
  <si>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</si>
  <si>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</si>
  <si>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</si>
  <si>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</si>
  <si>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</si>
  <si>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</si>
  <si>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</si>
  <si>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</si>
  <si>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</si>
  <si>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</si>
  <si>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</si>
  <si>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</si>
  <si>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</si>
  <si>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</si>
  <si>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</si>
  <si>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</si>
  <si>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</si>
  <si>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</si>
  <si>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</si>
  <si>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</si>
  <si>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</si>
  <si>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</si>
  <si>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</si>
  <si>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</si>
  <si>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</si>
  <si>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</si>
  <si>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</si>
  <si>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</si>
  <si>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</si>
  <si>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</si>
  <si>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</si>
  <si>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</si>
  <si>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</si>
  <si>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</si>
  <si>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</si>
  <si>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</si>
  <si>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</si>
  <si>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</si>
  <si>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</si>
  <si>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</si>
  <si>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</si>
  <si>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</si>
  <si>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</si>
  <si>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</si>
  <si>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</si>
  <si>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</si>
  <si>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</si>
  <si>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</si>
  <si>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</si>
  <si>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</si>
  <si>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</si>
  <si>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</si>
  <si>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</si>
  <si>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</si>
  <si>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</si>
  <si>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</si>
  <si>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</si>
  <si>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</si>
  <si>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</si>
  <si>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</si>
  <si>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</si>
  <si>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</si>
  <si>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</si>
  <si>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</si>
  <si>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</si>
  <si>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</si>
  <si>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</si>
  <si>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</si>
  <si>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</si>
  <si>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</si>
  <si>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</si>
  <si>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</si>
  <si>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</si>
  <si>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</si>
  <si>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</si>
  <si>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</si>
  <si>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</si>
  <si>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</si>
  <si>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</si>
  <si>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</si>
  <si>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</si>
  <si>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</si>
  <si>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</si>
  <si>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</si>
  <si>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</si>
  <si>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</si>
  <si>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</si>
  <si>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</si>
  <si>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</si>
  <si>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</si>
  <si>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</si>
  <si>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</si>
  <si>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</si>
  <si>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</si>
  <si>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</si>
  <si>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</si>
  <si>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</si>
  <si>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</si>
  <si>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</si>
  <si>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</si>
  <si>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</si>
  <si>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</si>
  <si>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</si>
  <si>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</si>
  <si>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</si>
  <si>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</si>
  <si>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</si>
  <si>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</si>
  <si>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</si>
  <si>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</si>
  <si>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</si>
  <si>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</si>
  <si>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</si>
  <si>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</si>
  <si>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</si>
  <si>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</si>
  <si>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</si>
  <si>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</si>
  <si>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</si>
  <si>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</si>
  <si>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</si>
  <si>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</si>
  <si>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</si>
  <si>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</si>
  <si>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</si>
  <si>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</si>
  <si>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</si>
  <si>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</si>
  <si>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</si>
  <si>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</si>
  <si>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</si>
  <si>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</si>
  <si>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</si>
  <si>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</si>
  <si>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</si>
  <si>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</si>
  <si>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</si>
  <si>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</si>
  <si>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</si>
  <si>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</si>
  <si>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</si>
  <si>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</si>
  <si>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</si>
  <si>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</si>
  <si>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</si>
  <si>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</si>
  <si>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</si>
  <si>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</si>
  <si>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</si>
  <si>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</si>
  <si>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</si>
  <si>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</si>
  <si>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</si>
  <si>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</si>
  <si>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</si>
  <si>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</si>
  <si>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</si>
  <si>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</si>
  <si>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</si>
  <si>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</si>
  <si>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</si>
  <si>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</si>
  <si>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</si>
  <si>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</si>
  <si>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</si>
  <si>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</si>
  <si>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</si>
  <si>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</si>
  <si>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</si>
  <si>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</si>
  <si>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</si>
  <si>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</si>
  <si>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</si>
  <si>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</si>
  <si>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</si>
  <si>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</si>
  <si>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</si>
  <si>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</si>
  <si>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</si>
  <si>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</si>
  <si>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</si>
  <si>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</si>
  <si>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</si>
  <si>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</si>
  <si>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</si>
  <si>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</si>
  <si>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</si>
  <si>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</si>
  <si>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</si>
  <si>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</si>
  <si>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</si>
  <si>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</si>
  <si>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</si>
  <si>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</si>
  <si>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</si>
  <si>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</si>
  <si>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</si>
  <si>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</si>
  <si>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</si>
  <si>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</si>
  <si>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</si>
  <si>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</si>
  <si>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</si>
  <si>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</si>
  <si>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</si>
  <si>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</si>
  <si>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</si>
  <si>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</si>
  <si>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</si>
  <si>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</si>
  <si>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</si>
  <si>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</si>
  <si>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</si>
  <si>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</si>
  <si>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</si>
  <si>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</si>
  <si>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</si>
  <si>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</si>
  <si>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</si>
  <si>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</si>
  <si>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</si>
  <si>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</si>
  <si>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</si>
  <si>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</si>
  <si>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</si>
  <si>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</si>
  <si>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</si>
  <si>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</si>
  <si>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</si>
  <si>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</si>
  <si>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</si>
  <si>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</si>
  <si>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</si>
  <si>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</si>
  <si>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</si>
  <si>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</si>
  <si>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</si>
  <si>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</si>
  <si>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</si>
  <si>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</si>
  <si>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</si>
  <si>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</si>
  <si>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</si>
  <si>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</si>
  <si>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</si>
  <si>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</si>
  <si>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</si>
  <si>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</si>
  <si>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</si>
  <si>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</si>
  <si>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</si>
  <si>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</si>
  <si>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</si>
  <si>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</si>
  <si>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</si>
  <si>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</si>
  <si>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</si>
  <si>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</si>
  <si>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</si>
  <si>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</si>
  <si>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</si>
  <si>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</si>
  <si>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</si>
  <si>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</si>
  <si>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</si>
  <si>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</si>
  <si>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</si>
  <si>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</si>
  <si>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</si>
  <si>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</si>
  <si>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</si>
  <si>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</si>
  <si>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</si>
  <si>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</si>
  <si>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</si>
  <si>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</si>
  <si>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</si>
  <si>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</si>
  <si>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</si>
  <si>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</si>
  <si>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</si>
  <si>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</si>
  <si>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</si>
  <si>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</si>
  <si>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</si>
  <si>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</si>
  <si>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</si>
  <si>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</si>
  <si>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</si>
  <si>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</si>
  <si>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</si>
  <si>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</si>
  <si>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</si>
  <si>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</si>
  <si>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</si>
  <si>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</si>
  <si>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</si>
  <si>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</si>
  <si>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</si>
  <si>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</si>
  <si>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</si>
  <si>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</si>
  <si>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</si>
  <si>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</si>
  <si>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</si>
  <si>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</si>
  <si>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</si>
  <si>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</si>
  <si>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</si>
  <si>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</si>
  <si>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</si>
  <si>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</si>
  <si>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</si>
  <si>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</si>
  <si>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</si>
  <si>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</si>
  <si>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</si>
  <si>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</si>
  <si>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</si>
  <si>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</si>
  <si>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</si>
  <si>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</si>
  <si>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</si>
  <si>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</si>
  <si>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</si>
  <si>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</si>
  <si>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</si>
  <si>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</si>
  <si>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</si>
  <si>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</si>
  <si>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</si>
  <si>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</si>
  <si>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</si>
  <si>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</si>
  <si>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</si>
  <si>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</si>
  <si>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</si>
  <si>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</si>
  <si>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</si>
  <si>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</si>
  <si>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</si>
  <si>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</si>
  <si>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</si>
  <si>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</si>
  <si>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</si>
  <si>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</si>
  <si>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</si>
  <si>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</si>
  <si>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</si>
  <si>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</si>
  <si>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</si>
  <si>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</si>
  <si>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</si>
  <si>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</si>
  <si>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</si>
  <si>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</si>
  <si>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</si>
  <si>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</si>
  <si>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</si>
  <si>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</si>
  <si>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</si>
  <si>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</si>
  <si>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</si>
  <si>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</si>
  <si>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</si>
  <si>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</si>
  <si>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</si>
  <si>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</si>
  <si>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</si>
  <si>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</si>
  <si>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</si>
  <si>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</si>
  <si>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</si>
  <si>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</si>
  <si>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</si>
  <si>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</si>
  <si>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</si>
  <si>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</si>
  <si>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</si>
  <si>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</si>
  <si>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</si>
  <si>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</si>
  <si>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</si>
  <si>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</si>
  <si>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</si>
  <si>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</si>
  <si>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</si>
  <si>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</si>
  <si>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</si>
  <si>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</si>
  <si>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</si>
  <si>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</si>
  <si>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</si>
  <si>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</si>
  <si>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</si>
  <si>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</si>
  <si>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</si>
  <si>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</si>
  <si>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</si>
  <si>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</si>
  <si>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</si>
  <si>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</si>
  <si>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</si>
  <si>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</si>
  <si>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</si>
  <si>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</si>
  <si>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</si>
  <si>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</si>
  <si>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</si>
  <si>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</si>
  <si>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</si>
  <si>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</si>
  <si>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</si>
  <si>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</si>
  <si>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</si>
  <si>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</si>
  <si>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</si>
  <si>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</si>
  <si>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</si>
  <si>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</si>
  <si>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</si>
  <si>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</si>
  <si>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</si>
  <si>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</si>
  <si>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</si>
  <si>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</si>
  <si>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</si>
  <si>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</si>
  <si>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</si>
  <si>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</si>
  <si>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</si>
  <si>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</si>
  <si>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</si>
  <si>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</si>
  <si>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</si>
  <si>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</si>
  <si>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</si>
  <si>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</si>
  <si>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</si>
  <si>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</si>
  <si>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</si>
  <si>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</si>
  <si>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</si>
  <si>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</si>
  <si>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</si>
  <si>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</si>
  <si>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</si>
  <si>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</si>
  <si>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</si>
  <si>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</si>
  <si>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</si>
  <si>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</si>
  <si>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</si>
  <si>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</si>
  <si>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</si>
  <si>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</si>
  <si>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</si>
  <si>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</si>
  <si>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</si>
  <si>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</si>
  <si>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</si>
  <si>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</si>
  <si>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</si>
  <si>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</si>
  <si>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</si>
  <si>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</si>
  <si>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</si>
  <si>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</si>
  <si>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</si>
  <si>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</si>
  <si>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</si>
  <si>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</si>
  <si>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</si>
  <si>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</si>
  <si>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</si>
  <si>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</si>
  <si>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</si>
  <si>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</si>
  <si>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</si>
  <si>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</si>
  <si>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</si>
  <si>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</si>
  <si>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</si>
  <si>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</si>
  <si>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</si>
  <si>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</si>
  <si>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</si>
  <si>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</si>
  <si>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</si>
  <si>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</si>
  <si>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</si>
  <si>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</si>
  <si>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</si>
  <si>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</si>
  <si>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</si>
  <si>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</si>
  <si>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</si>
  <si>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</si>
  <si>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</si>
  <si>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</si>
  <si>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</si>
  <si>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</si>
  <si>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</si>
  <si>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</si>
  <si>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</si>
  <si>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</si>
  <si>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</si>
  <si>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</si>
  <si>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</si>
  <si>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</si>
  <si>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</si>
  <si>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</si>
  <si>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</si>
  <si>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</si>
  <si>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</si>
  <si>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</si>
  <si>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</si>
  <si>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</si>
  <si>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</si>
  <si>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</si>
  <si>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</si>
  <si>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</si>
  <si>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</si>
  <si>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</si>
  <si>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</si>
  <si>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</si>
  <si>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</si>
  <si>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</si>
  <si>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</si>
  <si>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</si>
  <si>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</si>
  <si>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</si>
  <si>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</si>
  <si>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</si>
  <si>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</si>
  <si>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</si>
  <si>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</si>
  <si>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</si>
  <si>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</si>
  <si>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</si>
  <si>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</si>
  <si>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</si>
  <si>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</si>
  <si>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</si>
  <si>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</si>
  <si>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</si>
  <si>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</si>
  <si>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</si>
  <si>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</si>
  <si>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</si>
  <si>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</si>
  <si>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</si>
  <si>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</si>
  <si>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</si>
  <si>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</si>
  <si>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</si>
  <si>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</si>
  <si>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</si>
  <si>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</si>
  <si>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</si>
  <si>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</si>
  <si>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</si>
  <si>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</si>
  <si>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</si>
  <si>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</si>
  <si>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</si>
  <si>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</si>
  <si>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</si>
  <si>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</si>
  <si>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</si>
  <si>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</si>
  <si>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</si>
  <si>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</si>
  <si>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</si>
  <si>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</si>
  <si>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</si>
  <si>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</si>
  <si>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</si>
  <si>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</si>
  <si>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</si>
  <si>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</si>
  <si>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</si>
  <si>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</si>
  <si>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</si>
  <si>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</si>
  <si>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</si>
  <si>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</si>
  <si>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</si>
  <si>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</si>
  <si>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</si>
  <si>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</si>
  <si>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</si>
  <si>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</si>
  <si>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</si>
  <si>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</si>
  <si>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</si>
  <si>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</si>
  <si>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</si>
  <si>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</si>
  <si>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</si>
  <si>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</si>
  <si>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</si>
  <si>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</si>
  <si>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</si>
  <si>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</si>
  <si>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</si>
  <si>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</si>
  <si>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</si>
  <si>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</si>
  <si>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</si>
  <si>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</si>
  <si>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</si>
  <si>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</si>
  <si>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</si>
  <si>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</si>
  <si>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</si>
  <si>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</si>
  <si>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</si>
  <si>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</si>
  <si>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</si>
  <si>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</si>
  <si>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</si>
  <si>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</si>
  <si>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</si>
  <si>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</si>
  <si>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</si>
  <si>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</si>
  <si>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</si>
  <si>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</si>
  <si>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</si>
  <si>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</si>
  <si>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</si>
  <si>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</si>
  <si>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</si>
  <si>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</si>
  <si>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</si>
  <si>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</si>
  <si>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</si>
  <si>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</si>
  <si>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</si>
  <si>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</si>
  <si>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</si>
  <si>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</si>
  <si>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</si>
  <si>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</si>
  <si>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</si>
  <si>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</si>
  <si>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</si>
  <si>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</si>
  <si>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</si>
  <si>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</si>
  <si>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</si>
  <si>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</si>
  <si>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</si>
  <si>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</si>
  <si>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</si>
  <si>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</si>
  <si>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</si>
  <si>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</si>
  <si>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</si>
  <si>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</si>
  <si>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</si>
  <si>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</si>
  <si>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</si>
  <si>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</si>
  <si>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</si>
  <si>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</si>
  <si>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</si>
  <si>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</si>
  <si>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</si>
  <si>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</si>
  <si>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</si>
  <si>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</si>
  <si>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</si>
  <si>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</si>
  <si>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</si>
  <si>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</si>
  <si>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</si>
  <si>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</si>
  <si>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</si>
  <si>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</si>
  <si>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</si>
  <si>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</si>
  <si>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</si>
  <si>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</si>
  <si>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</si>
  <si>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</si>
  <si>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</si>
  <si>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</si>
  <si>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</si>
  <si>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</si>
  <si>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</si>
  <si>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</si>
  <si>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</si>
  <si>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</si>
  <si>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</si>
  <si>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</si>
  <si>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</si>
  <si>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</si>
  <si>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</si>
  <si>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</si>
  <si>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</si>
  <si>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</si>
  <si>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</si>
  <si>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</si>
  <si>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</si>
  <si>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</si>
  <si>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</si>
  <si>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</si>
  <si>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</si>
  <si>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</si>
  <si>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</si>
  <si>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</si>
  <si>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</si>
  <si>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</si>
  <si>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</si>
  <si>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</si>
  <si>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</si>
  <si>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</si>
  <si>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</si>
  <si>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</si>
  <si>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</si>
  <si>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</si>
  <si>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</si>
  <si>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</si>
  <si>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</si>
  <si>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</si>
  <si>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</si>
  <si>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</si>
  <si>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</si>
  <si>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</si>
  <si>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</si>
  <si>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</si>
  <si>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</si>
  <si>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</si>
  <si>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</si>
  <si>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</si>
  <si>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</si>
  <si>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</si>
  <si>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</si>
  <si>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</si>
  <si>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</si>
  <si>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</si>
  <si>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</si>
  <si>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</si>
  <si>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</si>
  <si>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</si>
  <si>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</si>
  <si>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</si>
  <si>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</si>
  <si>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</si>
  <si>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</si>
  <si>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</si>
  <si>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</si>
  <si>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</si>
  <si>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</si>
  <si>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</si>
  <si>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</si>
  <si>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</si>
  <si>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</si>
  <si>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</si>
  <si>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</si>
  <si>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</si>
  <si>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</si>
  <si>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</si>
  <si>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</si>
  <si>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</si>
  <si>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</si>
  <si>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</si>
  <si>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</si>
  <si>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</si>
  <si>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</si>
  <si>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</si>
  <si>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</si>
  <si>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</si>
  <si>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</si>
  <si>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</si>
  <si>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</si>
  <si>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</si>
  <si>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</si>
  <si>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</si>
  <si>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</si>
  <si>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</si>
  <si>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</si>
  <si>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</si>
  <si>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</si>
  <si>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</si>
  <si>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</si>
  <si>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</si>
  <si>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</si>
  <si>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</si>
  <si>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</si>
  <si>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</si>
  <si>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</si>
  <si>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</si>
  <si>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</si>
  <si>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</si>
  <si>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</si>
  <si>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</si>
  <si>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</si>
  <si>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</si>
  <si>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</si>
  <si>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</si>
  <si>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</si>
  <si>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</si>
  <si>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</si>
  <si>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</si>
  <si>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</si>
  <si>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</si>
  <si>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</si>
  <si>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</si>
  <si>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</si>
  <si>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</si>
  <si>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</si>
  <si>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</si>
  <si>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</si>
  <si>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</si>
  <si>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</si>
  <si>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</si>
  <si>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</si>
  <si>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</si>
  <si>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</si>
  <si>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</si>
  <si>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</si>
  <si>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</si>
  <si>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</si>
  <si>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</si>
  <si>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</si>
  <si>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</si>
  <si>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</si>
  <si>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</si>
  <si>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</si>
  <si>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</si>
  <si>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</si>
  <si>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</si>
  <si>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</si>
  <si>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</si>
  <si>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</si>
  <si>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</si>
  <si>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</si>
  <si>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</si>
  <si>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</si>
  <si>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</si>
  <si>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</si>
  <si>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</si>
  <si>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</si>
  <si>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</si>
  <si>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</si>
  <si>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</si>
  <si>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</si>
  <si>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</si>
  <si>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</si>
  <si>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</si>
  <si>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</si>
  <si>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</si>
  <si>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</si>
  <si>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</si>
  <si>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</si>
  <si>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</si>
  <si>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</si>
  <si>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</si>
  <si>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</si>
  <si>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</si>
  <si>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</si>
  <si>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</si>
  <si>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</si>
  <si>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</si>
  <si>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</si>
  <si>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</si>
  <si>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</si>
  <si>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</si>
  <si>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</si>
  <si>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</si>
  <si>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</si>
  <si>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</si>
  <si>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</si>
  <si>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</si>
  <si>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</si>
  <si>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</si>
  <si>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</si>
  <si>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</si>
  <si>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</si>
  <si>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</si>
  <si>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</si>
  <si>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</si>
  <si>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</si>
  <si>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</si>
  <si>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</si>
  <si>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</si>
  <si>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</si>
  <si>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</si>
  <si>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</si>
  <si>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</si>
  <si>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</si>
  <si>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</si>
  <si>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</si>
  <si>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</si>
  <si>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</si>
  <si>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</si>
  <si>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</si>
  <si>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</si>
  <si>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</si>
  <si>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</si>
  <si>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</si>
  <si>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</si>
  <si>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</si>
  <si>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</si>
  <si>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</si>
  <si>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</si>
  <si>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</si>
  <si>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</si>
  <si>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</si>
  <si>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</si>
  <si>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</si>
  <si>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</si>
  <si>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</si>
  <si>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</si>
  <si>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</si>
  <si>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</si>
  <si>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</si>
  <si>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</si>
  <si>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</si>
  <si>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</si>
  <si>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</si>
  <si>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</si>
  <si>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</si>
  <si>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</si>
  <si>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</si>
  <si>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</si>
  <si>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</si>
  <si>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</si>
  <si>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</si>
  <si>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</si>
  <si>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</si>
  <si>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</si>
  <si>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</si>
  <si>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</si>
  <si>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</si>
  <si>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</si>
  <si>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</si>
  <si>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</si>
  <si>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</si>
  <si>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</si>
  <si>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</si>
  <si>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</si>
  <si>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</si>
  <si>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</si>
  <si>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</si>
  <si>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</si>
  <si>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</si>
  <si>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</si>
  <si>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</si>
  <si>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</si>
  <si>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</si>
  <si>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</si>
  <si>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</si>
  <si>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</si>
  <si>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</si>
  <si>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</si>
  <si>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</si>
  <si>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</si>
  <si>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</si>
  <si>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</si>
  <si>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</si>
  <si>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</si>
  <si>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</si>
  <si>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</si>
  <si>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</si>
  <si>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</si>
  <si>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</si>
  <si>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</si>
  <si>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</si>
  <si>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</si>
  <si>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</si>
  <si>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</si>
  <si>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</si>
  <si>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</si>
  <si>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</si>
  <si>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</si>
  <si>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</si>
  <si>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</si>
  <si>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</si>
  <si>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</si>
  <si>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</si>
  <si>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</si>
  <si>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</si>
  <si>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</si>
  <si>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</si>
  <si>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</si>
  <si>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</si>
  <si>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</si>
  <si>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</si>
  <si>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</si>
  <si>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</si>
  <si>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</si>
  <si>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</si>
  <si>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</si>
  <si>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</si>
  <si>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</si>
  <si>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</si>
  <si>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</si>
  <si>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</si>
  <si>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</si>
  <si>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</si>
  <si>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</si>
  <si>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</si>
  <si>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</si>
  <si>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</si>
  <si>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</si>
  <si>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</si>
  <si>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</si>
  <si>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</si>
  <si>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</si>
  <si>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</si>
  <si>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</si>
  <si>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</si>
  <si>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</si>
  <si>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</si>
  <si>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</si>
  <si>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</si>
  <si>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</si>
  <si>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</si>
  <si>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</si>
  <si>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</si>
  <si>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</si>
  <si>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</si>
  <si>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</si>
  <si>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</si>
  <si>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</si>
  <si>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</si>
  <si>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</si>
  <si>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</si>
  <si>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</si>
  <si>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</si>
  <si>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</si>
  <si>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</si>
  <si>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</si>
  <si>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</si>
  <si>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</si>
  <si>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</si>
  <si>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</si>
  <si>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</si>
  <si>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</si>
  <si>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</si>
  <si>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</si>
  <si>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</si>
  <si>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</si>
  <si>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</si>
  <si>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</si>
  <si>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</si>
  <si>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</si>
  <si>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</si>
  <si>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</si>
  <si>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</si>
  <si>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</si>
  <si>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</si>
  <si>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</si>
  <si>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</si>
  <si>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</si>
  <si>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</si>
  <si>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</si>
  <si>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</si>
  <si>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</si>
  <si>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</si>
  <si>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</si>
  <si>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</si>
  <si>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</si>
  <si>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</si>
  <si>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</si>
  <si>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</si>
  <si>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</si>
  <si>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</si>
  <si>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</si>
  <si>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</si>
  <si>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</si>
  <si>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</si>
  <si>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</si>
  <si>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</si>
  <si>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</si>
  <si>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</si>
  <si>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</si>
  <si>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</si>
  <si>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</si>
  <si>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</si>
  <si>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</si>
  <si>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</si>
  <si>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</si>
  <si>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</si>
  <si>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</si>
  <si>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</si>
  <si>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</si>
  <si>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</si>
  <si>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</si>
  <si>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</si>
  <si>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</si>
  <si>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</si>
  <si>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</si>
  <si>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</si>
  <si>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</si>
  <si>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</si>
  <si>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</si>
  <si>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</si>
  <si>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</si>
  <si>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</si>
  <si>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</si>
  <si>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</si>
  <si>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</si>
  <si>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</si>
  <si>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</si>
  <si>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</si>
  <si>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</si>
  <si>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</si>
  <si>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</si>
  <si>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</si>
  <si>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</si>
  <si>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</si>
  <si>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</si>
  <si>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</si>
  <si>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</si>
  <si>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</si>
  <si>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</si>
  <si>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</si>
  <si>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</si>
  <si>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</si>
  <si>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</si>
  <si>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</si>
  <si>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</si>
  <si>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</si>
  <si>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</si>
  <si>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</si>
  <si>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</si>
  <si>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</si>
  <si>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</si>
  <si>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</si>
  <si>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</si>
  <si>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</si>
  <si>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</si>
  <si>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</si>
  <si>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</si>
  <si>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</si>
  <si>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</si>
  <si>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</si>
  <si>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</si>
  <si>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</si>
  <si>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</si>
  <si>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</si>
  <si>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</si>
  <si>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</si>
  <si>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</si>
  <si>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</si>
  <si>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</si>
  <si>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</si>
  <si>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</si>
  <si>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</si>
  <si>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</si>
  <si>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</si>
  <si>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</si>
  <si>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</si>
  <si>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</si>
  <si>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</si>
  <si>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</si>
  <si>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</si>
  <si>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</si>
  <si>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</si>
  <si>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</si>
  <si>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</si>
  <si>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</si>
  <si>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</si>
  <si>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</si>
  <si>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</si>
  <si>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</si>
  <si>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</si>
  <si>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</si>
  <si>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</si>
  <si>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</si>
  <si>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</si>
  <si>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</si>
  <si>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</si>
  <si>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</si>
  <si>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</si>
  <si>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</si>
  <si>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</si>
  <si>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</si>
  <si>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</si>
  <si>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</si>
  <si>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</si>
  <si>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</si>
  <si>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</si>
  <si>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</si>
  <si>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</si>
  <si>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</si>
  <si>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</si>
  <si>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</si>
  <si>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</si>
  <si>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</si>
  <si>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</si>
  <si>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</si>
  <si>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</si>
  <si>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</si>
  <si>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</si>
  <si>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</si>
  <si>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</si>
  <si>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</si>
  <si>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</si>
  <si>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</si>
  <si>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</si>
  <si>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</si>
  <si>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</si>
  <si>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</si>
  <si>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</si>
  <si>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</si>
  <si>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</si>
  <si>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</si>
  <si>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</si>
  <si>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</si>
  <si>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</si>
  <si>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</si>
  <si>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</si>
  <si>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</si>
  <si>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</si>
  <si>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</si>
  <si>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</si>
  <si>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</si>
  <si>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</si>
  <si>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</si>
  <si>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</si>
  <si>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</si>
  <si>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</si>
  <si>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</si>
  <si>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</si>
  <si>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</si>
  <si>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</si>
  <si>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</si>
  <si>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</si>
  <si>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</si>
  <si>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</si>
  <si>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</si>
  <si>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</si>
  <si>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</si>
  <si>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</si>
  <si>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</si>
  <si>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</si>
  <si>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</si>
  <si>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</si>
  <si>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</si>
  <si>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</si>
  <si>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</si>
  <si>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</si>
  <si>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</si>
  <si>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</si>
  <si>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</si>
  <si>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</si>
  <si>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</si>
  <si>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</si>
  <si>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</si>
  <si>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</si>
  <si>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</si>
  <si>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</si>
  <si>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</si>
  <si>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</si>
  <si>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</si>
  <si>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</si>
  <si>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</si>
  <si>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</si>
  <si>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</si>
  <si>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</si>
  <si>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</si>
  <si>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</si>
  <si>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</si>
  <si>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</si>
  <si>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</si>
  <si>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</si>
  <si>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</si>
  <si>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</si>
  <si>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</si>
  <si>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</si>
  <si>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</si>
  <si>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</si>
  <si>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</si>
  <si>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</si>
  <si>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</si>
  <si>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</si>
  <si>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</si>
  <si>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</si>
  <si>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</si>
  <si>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</si>
  <si>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</si>
  <si>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</si>
  <si>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</si>
  <si>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</si>
  <si>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</si>
  <si>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</si>
  <si>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</si>
  <si>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</si>
  <si>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</si>
  <si>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</si>
  <si>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</si>
  <si>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</si>
  <si>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</si>
  <si>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</si>
  <si>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</si>
  <si>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</si>
  <si>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</si>
  <si>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</si>
  <si>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</si>
  <si>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</si>
  <si>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</si>
  <si>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</si>
  <si>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</si>
  <si>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</si>
  <si>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</si>
  <si>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</si>
  <si>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</si>
  <si>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</si>
  <si>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</si>
  <si>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</si>
  <si>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</si>
  <si>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</si>
  <si>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</si>
  <si>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</si>
  <si>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</si>
  <si>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</si>
  <si>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</si>
  <si>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</si>
  <si>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</si>
  <si>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</si>
  <si>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</si>
  <si>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</si>
  <si>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</si>
  <si>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</si>
  <si>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</si>
  <si>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</si>
  <si>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</si>
  <si>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</si>
  <si>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</si>
  <si>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</si>
  <si>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</si>
  <si>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</si>
  <si>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</si>
  <si>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</si>
  <si>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</si>
  <si>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</si>
  <si>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</si>
  <si>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</si>
  <si>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</si>
  <si>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</si>
  <si>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</si>
  <si>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</si>
  <si>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</si>
  <si>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</si>
  <si>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</si>
  <si>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</si>
  <si>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</si>
  <si>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</si>
  <si>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</si>
  <si>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</si>
  <si>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</si>
  <si>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</si>
  <si>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</si>
  <si>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</si>
  <si>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</si>
  <si>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</si>
  <si>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</si>
  <si>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</si>
  <si>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</si>
  <si>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</si>
  <si>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</si>
  <si>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</si>
  <si>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</si>
  <si>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</si>
  <si>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</si>
  <si>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</si>
  <si>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</si>
  <si>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</si>
  <si>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</si>
  <si>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</si>
  <si>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</si>
  <si>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</si>
  <si>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</si>
  <si>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</si>
  <si>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</si>
  <si>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</si>
  <si>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</si>
  <si>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</si>
  <si>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</si>
  <si>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</si>
  <si>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</si>
  <si>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</si>
  <si>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</si>
  <si>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</si>
  <si>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</si>
  <si>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</si>
  <si>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</si>
  <si>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</si>
  <si>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</si>
  <si>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</si>
  <si>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</si>
  <si>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</si>
  <si>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</si>
  <si>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</si>
  <si>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</si>
  <si>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</si>
  <si>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</si>
  <si>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</si>
  <si>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</si>
  <si>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</si>
  <si>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</si>
  <si>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</si>
  <si>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</si>
  <si>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</si>
  <si>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</si>
  <si>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</si>
  <si>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</si>
  <si>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</si>
  <si>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</si>
  <si>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</si>
  <si>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</si>
  <si>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</si>
  <si>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</si>
  <si>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</si>
  <si>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</si>
  <si>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</si>
  <si>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</si>
  <si>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</si>
  <si>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</si>
  <si>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</si>
  <si>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</si>
  <si>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</si>
  <si>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</si>
  <si>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</si>
  <si>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</si>
  <si>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</si>
  <si>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</si>
  <si>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</si>
  <si>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</si>
  <si>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</si>
  <si>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</si>
  <si>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</si>
  <si>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</si>
  <si>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</si>
  <si>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</si>
  <si>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</si>
  <si>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</si>
  <si>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</si>
  <si>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</si>
  <si>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</si>
  <si>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</si>
  <si>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</si>
  <si>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</si>
  <si>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</si>
  <si>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</si>
  <si>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</si>
  <si>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</si>
  <si>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</si>
  <si>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</si>
  <si>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</si>
  <si>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</si>
  <si>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</si>
  <si>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</si>
  <si>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</si>
  <si>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</si>
  <si>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</si>
  <si>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</si>
  <si>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</si>
  <si>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</si>
  <si>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</si>
  <si>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</si>
  <si>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</si>
  <si>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</si>
  <si>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</si>
  <si>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</si>
  <si>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</si>
  <si>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</si>
  <si>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</si>
  <si>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</si>
  <si>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</si>
  <si>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</si>
  <si>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</si>
  <si>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</si>
  <si>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</si>
  <si>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</si>
  <si>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</si>
  <si>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</si>
  <si>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</si>
  <si>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</si>
  <si>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</si>
  <si>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</si>
  <si>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</si>
  <si>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</si>
  <si>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</si>
  <si>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</si>
  <si>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</si>
  <si>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</si>
  <si>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</si>
  <si>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</si>
  <si>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</si>
  <si>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</si>
  <si>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</si>
  <si>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</si>
  <si>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</si>
  <si>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</si>
  <si>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</si>
  <si>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</si>
  <si>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</si>
  <si>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</si>
  <si>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</si>
  <si>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</si>
  <si>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</si>
  <si>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</si>
  <si>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</si>
  <si>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</si>
  <si>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</si>
  <si>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</si>
  <si>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</si>
  <si>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</si>
  <si>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</si>
  <si>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</si>
  <si>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</si>
  <si>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</si>
  <si>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</si>
  <si>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</si>
  <si>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</si>
  <si>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</si>
  <si>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</si>
  <si>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</si>
  <si>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</si>
  <si>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</si>
  <si>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</si>
  <si>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</si>
  <si>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</si>
  <si>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</si>
  <si>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</si>
  <si>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</si>
  <si>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</si>
  <si>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</si>
  <si>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</si>
  <si>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</si>
  <si>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</si>
  <si>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</si>
  <si>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</si>
  <si>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</si>
  <si>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</si>
  <si>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</si>
  <si>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</si>
  <si>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</si>
  <si>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</si>
  <si>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</si>
  <si>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</si>
  <si>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</si>
  <si>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</si>
  <si>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</si>
  <si>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</si>
  <si>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</si>
  <si>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</si>
  <si>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</si>
  <si>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</si>
  <si>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</si>
  <si>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</si>
  <si>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</si>
  <si>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</si>
  <si>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</si>
  <si>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</si>
  <si>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</si>
  <si>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</si>
  <si>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</si>
  <si>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</si>
  <si>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</si>
  <si>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</si>
  <si>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</si>
  <si>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</si>
  <si>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</si>
  <si>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</si>
  <si>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</si>
  <si>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</si>
  <si>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</si>
  <si>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</si>
  <si>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</si>
  <si>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</si>
  <si>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</si>
  <si>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</si>
  <si>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</si>
  <si>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</si>
  <si>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</si>
  <si>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</si>
  <si>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</si>
  <si>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</si>
  <si>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</si>
  <si>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</si>
  <si>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</si>
  <si>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</si>
  <si>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</si>
  <si>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</si>
  <si>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</si>
  <si>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</si>
  <si>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</si>
  <si>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</si>
  <si>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</si>
  <si>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</si>
  <si>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</si>
  <si>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</si>
  <si>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</si>
  <si>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</si>
  <si>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</si>
  <si>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</si>
  <si>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</si>
  <si>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</si>
  <si>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</si>
  <si>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</si>
  <si>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</si>
  <si>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</si>
  <si>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</si>
  <si>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</si>
  <si>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</si>
  <si>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</si>
  <si>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</si>
  <si>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</si>
  <si>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</si>
  <si>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</si>
  <si>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</si>
  <si>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</si>
  <si>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</si>
  <si>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</si>
  <si>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</si>
  <si>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</si>
  <si>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</si>
  <si>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</si>
  <si>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</si>
  <si>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</si>
  <si>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</si>
  <si>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</si>
  <si>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</si>
  <si>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</si>
  <si>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</si>
  <si>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</si>
  <si>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</si>
  <si>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</si>
  <si>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</si>
  <si>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</si>
  <si>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</si>
  <si>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</si>
  <si>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</si>
  <si>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</si>
  <si>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</si>
  <si>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</si>
  <si>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</si>
  <si>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</si>
  <si>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</si>
  <si>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</si>
  <si>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</si>
  <si>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</si>
  <si>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</si>
  <si>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</si>
  <si>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</si>
  <si>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</si>
  <si>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</si>
  <si>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</si>
  <si>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</si>
  <si>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</si>
  <si>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</si>
  <si>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</si>
  <si>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</si>
  <si>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</si>
  <si>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</si>
  <si>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</si>
  <si>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</si>
  <si>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</si>
  <si>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</si>
  <si>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</si>
  <si>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</si>
  <si>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</si>
  <si>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</si>
  <si>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</si>
  <si>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</si>
  <si>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</si>
  <si>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</si>
  <si>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</si>
  <si>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</si>
  <si>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</si>
  <si>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</si>
  <si>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</si>
  <si>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</si>
  <si>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</si>
  <si>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</si>
  <si>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</si>
  <si>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</si>
  <si>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</si>
  <si>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</si>
  <si>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</si>
  <si>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</si>
  <si>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</si>
  <si>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</si>
  <si>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</si>
  <si>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</si>
  <si>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</si>
  <si>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</si>
  <si>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</si>
  <si>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</si>
  <si>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</si>
  <si>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</si>
  <si>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</si>
  <si>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</si>
  <si>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</si>
  <si>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</si>
  <si>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</si>
  <si>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</si>
  <si>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</si>
  <si>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</si>
  <si>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</si>
  <si>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</si>
  <si>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</si>
  <si>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</si>
  <si>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</si>
  <si>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</si>
  <si>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</si>
  <si>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</si>
  <si>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</si>
  <si>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</si>
  <si>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</si>
  <si>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</si>
  <si>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</si>
  <si>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</si>
  <si>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</si>
  <si>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</si>
  <si>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</si>
  <si>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</si>
  <si>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</si>
  <si>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</si>
  <si>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</si>
  <si>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</si>
  <si>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</si>
  <si>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</si>
  <si>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</si>
  <si>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</si>
  <si>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</si>
  <si>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</si>
  <si>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</si>
  <si>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</si>
  <si>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</si>
  <si>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</si>
  <si>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</si>
  <si>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</si>
  <si>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</si>
  <si>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</si>
  <si>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</si>
  <si>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</si>
  <si>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</si>
  <si>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</si>
  <si>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</si>
  <si>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</si>
  <si>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</si>
  <si>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</si>
  <si>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</si>
  <si>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</si>
  <si>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</si>
  <si>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</si>
  <si>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</si>
  <si>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</si>
  <si>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</si>
  <si>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</si>
  <si>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</si>
  <si>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</si>
  <si>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</si>
  <si>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</si>
  <si>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</si>
  <si>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</si>
  <si>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</si>
  <si>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</si>
  <si>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</si>
  <si>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</si>
  <si>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</si>
  <si>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</si>
  <si>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</si>
  <si>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</si>
  <si>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</si>
  <si>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</si>
  <si>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</si>
  <si>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</si>
  <si>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</si>
  <si>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</si>
  <si>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</si>
  <si>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</si>
  <si>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</si>
  <si>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</si>
  <si>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</si>
  <si>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</si>
  <si>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</si>
  <si>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</si>
  <si>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</si>
  <si>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</si>
  <si>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</si>
  <si>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</si>
  <si>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</si>
  <si>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</si>
  <si>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</si>
  <si>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</si>
  <si>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</si>
  <si>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</si>
  <si>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</si>
  <si>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</si>
  <si>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</si>
  <si>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</si>
  <si>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</si>
  <si>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</si>
  <si>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</si>
  <si>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</si>
  <si>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</si>
  <si>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</si>
  <si>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</si>
  <si>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</si>
  <si>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</si>
  <si>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</si>
  <si>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</si>
  <si>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</si>
  <si>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</si>
  <si>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</si>
  <si>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</si>
  <si>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</si>
  <si>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</si>
  <si>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</si>
  <si>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</si>
  <si>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</si>
  <si>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</si>
  <si>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</si>
  <si>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</si>
  <si>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</si>
  <si>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</si>
  <si>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</si>
  <si>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</si>
  <si>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</si>
  <si>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</si>
  <si>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</si>
  <si>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</si>
  <si>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</si>
  <si>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</si>
  <si>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</si>
  <si>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</si>
  <si>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</si>
  <si>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</si>
  <si>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</si>
  <si>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</si>
  <si>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</si>
  <si>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</si>
  <si>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</si>
  <si>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</si>
  <si>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</si>
  <si>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</si>
  <si>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</si>
  <si>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</si>
  <si>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</si>
  <si>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</si>
  <si>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</si>
  <si>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</si>
  <si>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</si>
  <si>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</si>
  <si>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</si>
  <si>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</si>
  <si>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</si>
  <si>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</si>
  <si>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</si>
  <si>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</si>
  <si>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</si>
  <si>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</si>
  <si>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</si>
  <si>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</si>
  <si>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</si>
  <si>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</si>
  <si>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</si>
  <si>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</si>
  <si>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</si>
  <si>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</si>
  <si>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</si>
  <si>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</si>
  <si>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</si>
  <si>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</si>
  <si>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</si>
  <si>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</si>
  <si>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</si>
  <si>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</si>
  <si>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</si>
  <si>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</si>
  <si>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</si>
  <si>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</si>
  <si>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</si>
  <si>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</si>
  <si>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</si>
  <si>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</si>
  <si>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</si>
  <si>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</si>
  <si>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</si>
  <si>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</si>
  <si>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</si>
  <si>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</si>
  <si>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</si>
  <si>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</si>
  <si>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</si>
  <si>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</si>
  <si>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</si>
  <si>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</si>
  <si>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</si>
  <si>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</si>
  <si>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</si>
  <si>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</si>
  <si>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</si>
  <si>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</si>
  <si>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</si>
  <si>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</si>
  <si>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</si>
  <si>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</si>
  <si>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</si>
  <si>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</si>
  <si>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</si>
  <si>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</si>
  <si>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</si>
  <si>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</si>
  <si>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</si>
  <si>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</si>
  <si>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</si>
  <si>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</si>
  <si>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</si>
  <si>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</si>
  <si>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</si>
  <si>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</si>
  <si>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</si>
  <si>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</si>
  <si>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</si>
  <si>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</si>
  <si>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</si>
  <si>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</si>
  <si>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</si>
  <si>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</si>
  <si>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</si>
  <si>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</si>
  <si>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</si>
  <si>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</si>
  <si>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</si>
  <si>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</si>
  <si>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</si>
  <si>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</si>
  <si>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</si>
  <si>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</si>
  <si>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</si>
  <si>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</si>
  <si>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</si>
  <si>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</si>
  <si>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</si>
  <si>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</si>
  <si>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</si>
  <si>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</si>
  <si>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</si>
  <si>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</si>
  <si>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</si>
  <si>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</si>
  <si>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</si>
  <si>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</si>
  <si>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</si>
  <si>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</si>
  <si>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</si>
  <si>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</si>
  <si>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</si>
  <si>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</si>
  <si>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</si>
  <si>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</si>
  <si>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</si>
  <si>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</si>
  <si>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</si>
  <si>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</si>
  <si>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</si>
  <si>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</si>
  <si>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</si>
  <si>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</si>
  <si>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</si>
  <si>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</si>
  <si>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</si>
  <si>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</si>
  <si>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</si>
  <si>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</si>
  <si>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</si>
  <si>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</si>
  <si>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</si>
  <si>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</si>
  <si>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</si>
  <si>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</si>
  <si>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</si>
  <si>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</si>
  <si>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</si>
  <si>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</si>
  <si>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</si>
  <si>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</si>
  <si>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</si>
  <si>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</si>
  <si>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</si>
  <si>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</si>
  <si>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</si>
  <si>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</si>
  <si>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</si>
  <si>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</si>
  <si>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</si>
  <si>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</si>
  <si>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</si>
  <si>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</si>
  <si>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</si>
  <si>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</si>
  <si>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</si>
  <si>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</si>
  <si>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</si>
  <si>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</si>
  <si>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</si>
  <si>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</si>
  <si>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</si>
  <si>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</si>
  <si>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</si>
  <si>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</si>
  <si>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</si>
  <si>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</si>
  <si>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</si>
  <si>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</si>
  <si>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</si>
  <si>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</si>
  <si>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</si>
  <si>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</si>
  <si>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</si>
  <si>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</si>
  <si>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</si>
  <si>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</si>
  <si>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</si>
  <si>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</si>
  <si>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</si>
  <si>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</si>
  <si>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</si>
  <si>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</si>
  <si>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</si>
  <si>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</si>
  <si>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</si>
  <si>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</si>
  <si>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</si>
  <si>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</si>
  <si>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</si>
  <si>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</si>
  <si>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</si>
  <si>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</si>
  <si>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</si>
  <si>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</si>
  <si>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</si>
  <si>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</si>
  <si>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</si>
  <si>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</si>
  <si>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</si>
  <si>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</si>
  <si>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</si>
  <si>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</si>
  <si>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</si>
  <si>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</si>
  <si>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</si>
  <si>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</si>
  <si>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</si>
  <si>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</si>
  <si>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</si>
  <si>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</si>
  <si>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</si>
  <si>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</si>
  <si>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</si>
  <si>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</si>
  <si>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</si>
  <si>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</si>
  <si>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</si>
  <si>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</si>
  <si>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</si>
  <si>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</si>
  <si>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</si>
  <si>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</si>
  <si>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</si>
  <si>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</si>
  <si>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</si>
  <si>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</si>
  <si>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</si>
  <si>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</si>
  <si>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</si>
  <si>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</si>
  <si>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</si>
  <si>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</si>
  <si>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</si>
  <si>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</si>
  <si>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</si>
  <si>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</si>
  <si>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</si>
  <si>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</si>
  <si>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</si>
  <si>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</si>
  <si>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</si>
  <si>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</si>
  <si>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</si>
  <si>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</si>
  <si>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</si>
  <si>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</si>
  <si>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</si>
  <si>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</si>
  <si>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</si>
  <si>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</si>
  <si>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</si>
  <si>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</si>
  <si>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</si>
  <si>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</si>
  <si>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</si>
  <si>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</si>
  <si>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</si>
  <si>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</si>
  <si>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</si>
  <si>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</si>
  <si>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</si>
  <si>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</si>
  <si>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</si>
  <si>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</si>
  <si>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</si>
  <si>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</si>
  <si>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</si>
  <si>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</si>
  <si>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</si>
  <si>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</si>
  <si>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</si>
  <si>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</si>
  <si>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</si>
  <si>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</si>
  <si>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</si>
  <si>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</si>
  <si>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</si>
  <si>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</si>
  <si>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</si>
  <si>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</si>
  <si>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</si>
  <si>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</si>
  <si>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</si>
  <si>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</si>
  <si>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</si>
  <si>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</si>
  <si>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</si>
  <si>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</si>
  <si>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</si>
  <si>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</si>
  <si>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</si>
  <si>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</si>
  <si>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</si>
  <si>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</si>
  <si>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</si>
  <si>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</si>
  <si>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</si>
  <si>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</si>
  <si>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</si>
  <si>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</si>
  <si>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</si>
  <si>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</si>
  <si>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</si>
  <si>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</si>
  <si>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</si>
  <si>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</si>
  <si>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</si>
  <si>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</si>
  <si>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</si>
  <si>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</si>
  <si>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</si>
  <si>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</si>
  <si>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</si>
  <si>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</si>
  <si>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</si>
  <si>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</si>
  <si>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</si>
  <si>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</si>
  <si>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</si>
  <si>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</si>
  <si>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</si>
  <si>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</si>
  <si>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</si>
  <si>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</si>
  <si>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</si>
  <si>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</si>
  <si>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</si>
  <si>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</si>
  <si>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</si>
  <si>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</si>
  <si>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</si>
  <si>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</si>
  <si>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</si>
  <si>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</si>
  <si>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</si>
  <si>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</si>
  <si>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</si>
  <si>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</si>
  <si>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</si>
  <si>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</si>
  <si>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</si>
  <si>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</si>
  <si>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</si>
  <si>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</si>
  <si>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</si>
  <si>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</si>
  <si>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</si>
  <si>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</si>
  <si>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</si>
  <si>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</si>
  <si>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</si>
  <si>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</si>
  <si>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</si>
  <si>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</si>
  <si>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</si>
  <si>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</si>
  <si>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</si>
  <si>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</si>
  <si>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</si>
  <si>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</si>
  <si>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</si>
  <si>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</si>
  <si>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</si>
  <si>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</si>
  <si>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</si>
  <si>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</si>
  <si>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</si>
  <si>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</si>
  <si>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</si>
  <si>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</si>
  <si>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</si>
  <si>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</si>
  <si>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</si>
  <si>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</si>
  <si>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</si>
  <si>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</si>
  <si>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</si>
  <si>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</si>
  <si>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</si>
  <si>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</si>
  <si>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</si>
  <si>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</si>
  <si>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</si>
  <si>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</si>
  <si>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</si>
  <si>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</si>
  <si>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</si>
  <si>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</si>
  <si>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</si>
  <si>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</si>
  <si>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</si>
  <si>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</si>
  <si>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</si>
  <si>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</si>
  <si>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</si>
  <si>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</si>
  <si>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</si>
  <si>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</si>
  <si>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</si>
  <si>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</si>
  <si>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</si>
  <si>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</si>
  <si>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</si>
  <si>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</si>
  <si>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</si>
  <si>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</si>
  <si>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</si>
  <si>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</si>
  <si>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</si>
  <si>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</si>
  <si>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</si>
  <si>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</si>
  <si>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</si>
  <si>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</si>
  <si>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</si>
  <si>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</si>
  <si>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</si>
  <si>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</si>
  <si>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</si>
  <si>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</si>
  <si>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</si>
  <si>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</si>
  <si>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</si>
  <si>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</si>
  <si>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</si>
  <si>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</si>
  <si>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</si>
  <si>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</si>
  <si>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</si>
  <si>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</si>
  <si>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</si>
  <si>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</si>
  <si>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</si>
  <si>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</si>
  <si>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</si>
  <si>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</si>
  <si>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</si>
  <si>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</si>
  <si>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</si>
  <si>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</si>
  <si>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</si>
  <si>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</si>
  <si>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</si>
  <si>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</si>
  <si>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</si>
  <si>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</si>
  <si>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</si>
  <si>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</si>
  <si>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</si>
  <si>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</si>
  <si>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</si>
  <si>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</si>
  <si>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</si>
  <si>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</si>
  <si>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</si>
  <si>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</si>
  <si>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</si>
  <si>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</si>
  <si>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</si>
  <si>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</si>
  <si>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</si>
  <si>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</si>
  <si>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</si>
  <si>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</si>
  <si>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</si>
  <si>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</si>
  <si>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</si>
  <si>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</si>
  <si>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</si>
  <si>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</si>
  <si>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</si>
  <si>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</si>
  <si>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</si>
  <si>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</si>
  <si>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</si>
  <si>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</si>
  <si>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</si>
  <si>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</si>
  <si>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</si>
  <si>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</si>
  <si>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</si>
  <si>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</si>
  <si>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</si>
  <si>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</si>
  <si>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</si>
  <si>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</si>
  <si>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</si>
  <si>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</si>
  <si>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</si>
  <si>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</si>
  <si>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</si>
  <si>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</si>
  <si>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</si>
  <si>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</si>
  <si>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</si>
  <si>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</si>
  <si>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</si>
  <si>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</si>
  <si>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</si>
  <si>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</si>
  <si>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</si>
  <si>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</si>
  <si>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</si>
  <si>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</si>
  <si>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</si>
  <si>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</si>
  <si>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</si>
  <si>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</si>
  <si>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</si>
  <si>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</si>
  <si>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</si>
  <si>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</si>
  <si>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</si>
  <si>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</si>
  <si>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</si>
  <si>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</si>
  <si>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</si>
  <si>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</si>
  <si>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</si>
  <si>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</si>
  <si>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</si>
  <si>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</si>
  <si>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</si>
  <si>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</si>
  <si>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</si>
  <si>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</si>
  <si>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</si>
  <si>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</si>
  <si>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</si>
  <si>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</si>
  <si>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</si>
  <si>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</si>
  <si>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</si>
  <si>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</si>
  <si>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</si>
  <si>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</si>
  <si>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</si>
  <si>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</si>
  <si>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</si>
  <si>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</si>
  <si>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</si>
  <si>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</si>
  <si>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</si>
  <si>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</si>
  <si>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</si>
  <si>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</si>
  <si>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</si>
  <si>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</si>
  <si>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</si>
  <si>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</si>
  <si>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</si>
  <si>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</si>
  <si>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</si>
  <si>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</si>
  <si>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</si>
  <si>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</si>
  <si>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</si>
  <si>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</si>
  <si>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</si>
  <si>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</si>
  <si>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</si>
  <si>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</si>
  <si>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</si>
  <si>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</si>
  <si>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</si>
  <si>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</si>
  <si>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</si>
  <si>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</si>
  <si>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</si>
  <si>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</si>
  <si>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</si>
  <si>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</si>
  <si>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</si>
  <si>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</si>
  <si>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</si>
  <si>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</si>
  <si>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</si>
  <si>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</si>
  <si>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</si>
  <si>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</si>
  <si>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</si>
  <si>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</si>
  <si>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</si>
  <si>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</si>
  <si>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</si>
  <si>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</si>
  <si>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</si>
  <si>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</si>
  <si>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</si>
  <si>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</si>
  <si>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</si>
  <si>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</si>
  <si>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</si>
  <si>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</si>
  <si>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</si>
  <si>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</si>
  <si>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</si>
  <si>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</si>
  <si>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</si>
  <si>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</si>
  <si>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</si>
  <si>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</si>
  <si>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</si>
  <si>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</si>
  <si>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</si>
  <si>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</si>
  <si>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</si>
  <si>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</si>
  <si>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</si>
  <si>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</si>
  <si>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</si>
  <si>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</si>
  <si>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</si>
  <si>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</si>
  <si>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</si>
  <si>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</si>
  <si>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</si>
  <si>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</si>
  <si>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</si>
  <si>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</si>
  <si>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</si>
  <si>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</si>
  <si>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</si>
  <si>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</si>
  <si>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</si>
  <si>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</si>
  <si>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</si>
  <si>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</si>
  <si>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</si>
  <si>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</si>
  <si>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</si>
  <si>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</si>
  <si>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</si>
  <si>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</si>
  <si>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</si>
  <si>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</si>
  <si>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</si>
  <si>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</si>
  <si>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</si>
  <si>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</si>
  <si>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</si>
  <si>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</si>
  <si>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</si>
  <si>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</si>
  <si>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</si>
  <si>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</si>
  <si>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</si>
  <si>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</si>
  <si>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</si>
  <si>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</si>
  <si>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</si>
  <si>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</si>
  <si>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</si>
  <si>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</si>
  <si>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</si>
  <si>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</si>
  <si>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</si>
  <si>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</si>
  <si>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</si>
  <si>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</si>
  <si>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</si>
  <si>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</si>
  <si>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</si>
  <si>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</si>
  <si>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</si>
  <si>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</si>
  <si>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</si>
  <si>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</si>
  <si>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</si>
  <si>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</si>
  <si>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</si>
  <si>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</si>
  <si>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</si>
  <si>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</si>
  <si>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</si>
  <si>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</si>
  <si>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</si>
  <si>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</si>
  <si>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</si>
  <si>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</si>
  <si>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</si>
  <si>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</si>
  <si>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</si>
  <si>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</si>
  <si>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</si>
  <si>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</si>
  <si>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</si>
  <si>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</si>
  <si>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</si>
  <si>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</si>
  <si>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</si>
  <si>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</si>
  <si>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</si>
  <si>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</si>
  <si>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</si>
  <si>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</si>
  <si>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</si>
  <si>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</si>
  <si>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</si>
  <si>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</si>
  <si>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</si>
  <si>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</si>
  <si>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</si>
  <si>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</si>
  <si>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</si>
  <si>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</si>
  <si>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</si>
  <si>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</si>
  <si>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</si>
  <si>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</si>
  <si>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</si>
  <si>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</si>
  <si>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</si>
  <si>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</si>
  <si>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</si>
  <si>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</si>
  <si>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</si>
  <si>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</si>
  <si>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</si>
  <si>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</si>
  <si>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</si>
  <si>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</si>
  <si>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</si>
  <si>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</si>
  <si>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</si>
  <si>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</si>
  <si>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</si>
  <si>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</si>
  <si>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</si>
  <si>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</si>
  <si>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</si>
  <si>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</si>
  <si>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</si>
  <si>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</si>
  <si>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</si>
  <si>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</si>
  <si>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</si>
  <si>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</si>
  <si>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</si>
  <si>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</si>
  <si>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</si>
  <si>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</si>
  <si>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</si>
  <si>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</si>
  <si>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</si>
  <si>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</si>
  <si>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</si>
  <si>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</si>
  <si>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</si>
  <si>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</si>
  <si>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</si>
  <si>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</si>
  <si>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</si>
  <si>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</si>
  <si>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</si>
  <si>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</si>
  <si>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</si>
  <si>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</si>
  <si>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</si>
  <si>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</si>
  <si>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</si>
  <si>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</si>
  <si>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</si>
  <si>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</si>
  <si>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</si>
  <si>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</si>
  <si>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</si>
  <si>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</si>
  <si>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</si>
  <si>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</si>
  <si>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</si>
  <si>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</si>
  <si>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</si>
  <si>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</si>
  <si>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</si>
  <si>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</si>
  <si>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</si>
  <si>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</si>
  <si>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</si>
  <si>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</si>
  <si>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</si>
  <si>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</si>
  <si>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</si>
  <si>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</si>
  <si>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</si>
  <si>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</si>
  <si>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</si>
  <si>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</si>
  <si>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</si>
  <si>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</si>
  <si>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</si>
  <si>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</si>
  <si>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</si>
  <si>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</si>
  <si>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</si>
  <si>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</si>
  <si>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</si>
  <si>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</si>
  <si>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</si>
  <si>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</si>
  <si>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</si>
  <si>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</si>
  <si>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</si>
  <si>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</si>
  <si>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</si>
  <si>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</si>
  <si>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</si>
  <si>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</si>
  <si>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</si>
  <si>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</si>
  <si>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</si>
  <si>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</si>
  <si>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</si>
  <si>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</si>
  <si>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</si>
  <si>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</si>
  <si>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</si>
  <si>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</si>
  <si>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</si>
  <si>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</si>
  <si>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</si>
  <si>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</si>
  <si>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</si>
  <si>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</si>
  <si>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</si>
  <si>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</si>
  <si>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</si>
  <si>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</si>
  <si>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</si>
  <si>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</si>
  <si>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</si>
  <si>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</si>
  <si>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</si>
  <si>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</si>
  <si>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</si>
  <si>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</si>
  <si>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</si>
  <si>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</si>
  <si>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</si>
  <si>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</si>
  <si>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</si>
  <si>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</si>
  <si>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</si>
  <si>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</si>
  <si>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</si>
  <si>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</si>
  <si>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</si>
  <si>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</si>
  <si>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</si>
  <si>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</si>
  <si>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</si>
  <si>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</si>
  <si>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</si>
  <si>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</si>
  <si>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</si>
  <si>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</si>
  <si>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</si>
  <si>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</si>
  <si>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</si>
  <si>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</si>
  <si>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</si>
  <si>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</si>
  <si>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</si>
  <si>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</si>
  <si>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</si>
  <si>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</si>
  <si>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</si>
  <si>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</si>
  <si>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</si>
  <si>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</si>
  <si>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</si>
  <si>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</si>
  <si>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</si>
  <si>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</si>
  <si>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</si>
  <si>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</si>
  <si>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</si>
  <si>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</si>
  <si>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</si>
  <si>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</si>
  <si>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</si>
  <si>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</si>
  <si>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</si>
  <si>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</si>
  <si>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</si>
  <si>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</si>
  <si>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</si>
  <si>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</si>
  <si>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</si>
  <si>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</si>
  <si>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</si>
  <si>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</si>
  <si>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</si>
  <si>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</si>
  <si>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</si>
  <si>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</si>
  <si>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</si>
  <si>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</si>
  <si>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</si>
  <si>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</si>
  <si>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</si>
  <si>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</si>
  <si>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</si>
  <si>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</si>
  <si>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</si>
  <si>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</si>
  <si>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</si>
  <si>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</si>
  <si>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</si>
  <si>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</si>
  <si>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</si>
  <si>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</si>
  <si>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</si>
  <si>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</si>
  <si>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</si>
  <si>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</si>
  <si>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</si>
  <si>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</si>
  <si>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</si>
  <si>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</si>
  <si>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</si>
  <si>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</si>
  <si>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</si>
  <si>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</si>
  <si>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</si>
  <si>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</si>
  <si>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</si>
  <si>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</si>
  <si>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</si>
  <si>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</si>
  <si>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</si>
  <si>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</si>
  <si>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</si>
  <si>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</si>
  <si>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</si>
  <si>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</si>
  <si>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</si>
  <si>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</si>
  <si>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</si>
  <si>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</si>
  <si>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</si>
  <si>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</si>
  <si>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</si>
  <si>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</si>
  <si>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</si>
  <si>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</si>
  <si>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</si>
  <si>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</si>
  <si>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</si>
  <si>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</si>
  <si>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</si>
  <si>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</si>
  <si>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</si>
  <si>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</si>
  <si>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</si>
  <si>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</si>
  <si>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</si>
  <si>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</si>
  <si>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</si>
  <si>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</si>
  <si>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</si>
  <si>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</si>
  <si>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</si>
  <si>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</si>
  <si>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</si>
  <si>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</si>
  <si>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</si>
  <si>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</si>
  <si>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</si>
  <si>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</si>
  <si>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</si>
  <si>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</si>
  <si>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</si>
  <si>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</si>
  <si>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</si>
  <si>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</si>
  <si>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</si>
  <si>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</si>
  <si>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</si>
  <si>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</si>
  <si>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</si>
  <si>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</si>
  <si>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</si>
  <si>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</si>
  <si>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</si>
  <si>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</si>
  <si>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</si>
  <si>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</si>
  <si>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</si>
  <si>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</si>
  <si>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</si>
  <si>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</si>
  <si>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</si>
  <si>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</si>
  <si>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</si>
  <si>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</si>
  <si>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</si>
  <si>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</si>
  <si>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</si>
  <si>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</si>
  <si>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</si>
  <si>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</si>
  <si>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</si>
  <si>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</si>
  <si>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</si>
  <si>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</si>
  <si>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</si>
  <si>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</si>
  <si>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</si>
  <si>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</si>
  <si>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</si>
  <si>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</si>
  <si>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</si>
  <si>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</si>
  <si>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</si>
  <si>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</si>
  <si>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</si>
  <si>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</si>
  <si>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</si>
  <si>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</si>
  <si>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</si>
  <si>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</si>
  <si>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</si>
  <si>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</si>
  <si>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</si>
  <si>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</si>
  <si>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</si>
  <si>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</si>
  <si>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</si>
  <si>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</si>
  <si>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</si>
  <si>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</si>
  <si>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</si>
  <si>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</si>
  <si>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</si>
  <si>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</si>
  <si>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</si>
  <si>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</si>
  <si>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</si>
  <si>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</si>
  <si>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</si>
  <si>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</si>
  <si>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</si>
  <si>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</si>
  <si>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</si>
  <si>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</si>
  <si>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</si>
  <si>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</si>
  <si>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</si>
  <si>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</si>
  <si>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</si>
  <si>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</si>
  <si>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</si>
  <si>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</si>
  <si>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</si>
  <si>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</si>
  <si>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</si>
  <si>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</si>
  <si>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</si>
  <si>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</si>
  <si>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</si>
  <si>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</si>
  <si>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</si>
  <si>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</si>
  <si>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</si>
  <si>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</si>
  <si>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</si>
  <si>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</si>
  <si>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</si>
  <si>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</si>
  <si>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</si>
  <si>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</si>
  <si>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</si>
  <si>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</si>
  <si>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</si>
  <si>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</si>
  <si>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</si>
  <si>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</si>
  <si>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</si>
  <si>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</si>
  <si>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</si>
  <si>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</si>
  <si>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</si>
  <si>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</si>
  <si>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</si>
  <si>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</si>
  <si>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</si>
  <si>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</si>
  <si>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</si>
  <si>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</si>
  <si>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</si>
  <si>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</si>
  <si>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</si>
  <si>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</si>
  <si>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</si>
  <si>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</si>
  <si>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</si>
  <si>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</si>
  <si>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</si>
  <si>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</si>
  <si>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</si>
  <si>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</si>
  <si>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</si>
  <si>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</si>
  <si>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</si>
  <si>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</si>
  <si>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</si>
  <si>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</si>
  <si>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</si>
  <si>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</si>
  <si>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</si>
  <si>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</si>
  <si>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</si>
  <si>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</si>
  <si>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</si>
  <si>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</si>
  <si>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</si>
  <si>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</si>
  <si>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</si>
  <si>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</si>
  <si>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</si>
  <si>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</si>
  <si>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</si>
  <si>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</si>
  <si>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</si>
  <si>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</si>
  <si>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</si>
  <si>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</si>
  <si>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</si>
  <si>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</si>
  <si>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</si>
  <si>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</si>
  <si>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</si>
  <si>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</si>
  <si>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</si>
  <si>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</si>
  <si>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</si>
  <si>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</si>
  <si>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</si>
  <si>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</si>
  <si>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</si>
  <si>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</si>
  <si>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</si>
  <si>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</si>
  <si>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</si>
  <si>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</si>
  <si>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</si>
  <si>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</si>
  <si>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</si>
  <si>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</si>
  <si>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</si>
  <si>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</si>
  <si>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</si>
  <si>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</si>
  <si>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</si>
  <si>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</si>
  <si>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</si>
  <si>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</si>
  <si>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</si>
  <si>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</si>
  <si>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</si>
  <si>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</si>
  <si>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</si>
  <si>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</si>
  <si>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</si>
  <si>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</si>
  <si>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</si>
  <si>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</si>
  <si>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</si>
  <si>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</si>
  <si>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</si>
  <si>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</si>
  <si>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</si>
  <si>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</si>
  <si>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</si>
  <si>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</si>
  <si>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</si>
  <si>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</si>
  <si>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</si>
  <si>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</si>
  <si>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</si>
  <si>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</si>
  <si>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</si>
  <si>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</si>
  <si>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</si>
  <si>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</si>
  <si>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</si>
  <si>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</si>
  <si>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</si>
  <si>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</si>
  <si>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</si>
  <si>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</si>
  <si>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</si>
  <si>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</si>
  <si>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</si>
  <si>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</si>
  <si>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</si>
  <si>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</si>
  <si>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</si>
  <si>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</si>
  <si>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</si>
  <si>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</si>
  <si>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</si>
  <si>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</si>
  <si>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</si>
  <si>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</si>
  <si>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</si>
  <si>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</si>
  <si>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</si>
  <si>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</si>
  <si>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</si>
  <si>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</si>
  <si>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</si>
  <si>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</si>
  <si>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</si>
  <si>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</si>
  <si>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</si>
  <si>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</si>
  <si>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</si>
  <si>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</si>
  <si>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</si>
  <si>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</si>
  <si>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</si>
  <si>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</si>
  <si>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</si>
  <si>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</si>
  <si>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</si>
  <si>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</si>
  <si>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</si>
  <si>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</si>
  <si>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</si>
  <si>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</si>
  <si>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</si>
  <si>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</si>
  <si>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</si>
  <si>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</si>
  <si>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</si>
  <si>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</si>
  <si>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</si>
  <si>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</si>
  <si>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</si>
  <si>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</si>
  <si>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</si>
  <si>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</si>
  <si>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</si>
  <si>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</si>
  <si>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</si>
  <si>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</si>
  <si>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</si>
  <si>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</si>
  <si>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</si>
  <si>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</si>
  <si>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</si>
  <si>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</si>
  <si>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</si>
  <si>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</si>
  <si>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</si>
  <si>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</si>
  <si>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</si>
  <si>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</si>
  <si>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</si>
  <si>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</si>
  <si>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</si>
  <si>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</si>
  <si>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</si>
  <si>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</si>
  <si>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</si>
  <si>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</si>
  <si>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</si>
  <si>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</si>
  <si>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</si>
  <si>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</si>
  <si>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</si>
  <si>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</si>
  <si>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</si>
  <si>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</si>
  <si>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</si>
  <si>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</si>
  <si>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</si>
  <si>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</si>
  <si>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</si>
  <si>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</si>
  <si>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</si>
  <si>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</si>
  <si>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</si>
  <si>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</si>
  <si>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</si>
  <si>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</si>
  <si>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</si>
  <si>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</si>
  <si>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</si>
  <si>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</si>
  <si>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</si>
  <si>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</si>
  <si>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</si>
  <si>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</si>
  <si>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</si>
  <si>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</si>
  <si>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</si>
  <si>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</si>
  <si>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</si>
  <si>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</si>
  <si>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</si>
  <si>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</si>
  <si>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</si>
  <si>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</si>
  <si>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</si>
  <si>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</si>
  <si>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</si>
  <si>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</si>
  <si>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</si>
  <si>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</si>
  <si>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</si>
  <si>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</si>
  <si>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</si>
  <si>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</si>
  <si>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</si>
  <si>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</si>
  <si>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</si>
  <si>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</si>
  <si>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</si>
  <si>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</si>
  <si>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</si>
  <si>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</si>
  <si>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</si>
  <si>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</si>
  <si>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</si>
  <si>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</si>
  <si>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</si>
  <si>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</si>
  <si>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</si>
  <si>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</si>
  <si>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</si>
  <si>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</si>
  <si>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</si>
  <si>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</si>
  <si>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</si>
  <si>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</si>
  <si>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</si>
  <si>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</si>
  <si>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</si>
  <si>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</si>
  <si>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</si>
  <si>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</si>
  <si>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</si>
  <si>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</si>
  <si>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</si>
  <si>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</si>
  <si>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</si>
  <si>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</si>
  <si>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</si>
  <si>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</si>
  <si>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</si>
  <si>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</si>
  <si>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</si>
  <si>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</si>
  <si>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</si>
  <si>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</si>
  <si>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</si>
  <si>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</si>
  <si>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</si>
  <si>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</si>
  <si>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</si>
  <si>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</si>
  <si>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</si>
  <si>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</si>
  <si>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</si>
  <si>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</si>
  <si>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</si>
  <si>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</si>
  <si>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</si>
  <si>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</si>
  <si>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</si>
  <si>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</si>
  <si>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</si>
  <si>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</si>
  <si>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</si>
  <si>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</si>
  <si>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</si>
  <si>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</si>
  <si>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</si>
  <si>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</si>
  <si>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</si>
  <si>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</si>
  <si>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</si>
  <si>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</si>
  <si>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</si>
  <si>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</si>
  <si>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</si>
  <si>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</si>
  <si>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</si>
  <si>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</si>
  <si>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</si>
  <si>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</si>
  <si>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</si>
  <si>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</si>
  <si>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</si>
  <si>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</si>
  <si>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</si>
  <si>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</si>
  <si>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</si>
  <si>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</si>
  <si>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</si>
  <si>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</si>
  <si>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</si>
  <si>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</si>
  <si>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</si>
  <si>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</si>
  <si>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</si>
  <si>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</si>
  <si>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</si>
  <si>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</si>
  <si>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</si>
  <si>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</si>
  <si>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</si>
  <si>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</si>
  <si>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</si>
  <si>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</si>
  <si>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</si>
  <si>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</si>
  <si>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</si>
  <si>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</si>
  <si>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</si>
  <si>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</si>
  <si>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</si>
  <si>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</si>
  <si>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</si>
  <si>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</si>
  <si>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</si>
  <si>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</si>
  <si>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</si>
  <si>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</si>
  <si>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</si>
  <si>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</si>
  <si>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</si>
  <si>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</si>
  <si>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</si>
  <si>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</si>
  <si>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</si>
  <si>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</si>
  <si>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</si>
  <si>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</si>
  <si>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</si>
  <si>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</si>
  <si>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</si>
  <si>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</si>
  <si>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</si>
  <si>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</si>
  <si>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</si>
  <si>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</si>
  <si>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</si>
  <si>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</si>
  <si>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</si>
  <si>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</si>
  <si>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</si>
  <si>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</si>
  <si>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</si>
  <si>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</si>
  <si>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</si>
  <si>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</si>
  <si>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</si>
  <si>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</si>
  <si>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</si>
  <si>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</si>
  <si>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</si>
  <si>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</si>
  <si>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</si>
  <si>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</si>
  <si>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</si>
  <si>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</si>
  <si>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</si>
  <si>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</si>
  <si>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</si>
  <si>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</si>
  <si>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</si>
  <si>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</si>
  <si>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</si>
  <si>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</si>
  <si>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</si>
  <si>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</si>
  <si>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</si>
  <si>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</si>
  <si>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</si>
  <si>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</si>
  <si>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</si>
  <si>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</si>
  <si>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</si>
  <si>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</si>
  <si>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</si>
  <si>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</si>
  <si>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</si>
  <si>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</si>
  <si>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</si>
  <si>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</si>
  <si>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</si>
  <si>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</si>
  <si>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</si>
  <si>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</si>
  <si>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</si>
  <si>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</si>
  <si>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</si>
  <si>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</si>
  <si>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</si>
  <si>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</si>
  <si>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</si>
  <si>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</si>
  <si>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</si>
  <si>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</si>
  <si>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</si>
  <si>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</si>
  <si>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</si>
  <si>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</si>
  <si>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</si>
  <si>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</si>
  <si>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</si>
  <si>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</si>
  <si>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</si>
  <si>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</si>
  <si>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</si>
  <si>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</si>
  <si>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</si>
  <si>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</si>
  <si>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</si>
  <si>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</si>
  <si>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</si>
  <si>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</si>
  <si>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</si>
  <si>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</si>
  <si>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</si>
  <si>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</si>
  <si>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</si>
  <si>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</si>
  <si>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</si>
  <si>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</si>
  <si>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</si>
  <si>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</si>
  <si>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</si>
  <si>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</si>
  <si>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</si>
  <si>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</si>
  <si>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</si>
  <si>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</si>
  <si>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</si>
  <si>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</si>
  <si>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</si>
  <si>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</si>
  <si>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</si>
  <si>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</si>
  <si>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</si>
  <si>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</si>
  <si>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</si>
  <si>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</si>
  <si>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</si>
  <si>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</si>
  <si>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</si>
  <si>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</si>
  <si>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</si>
  <si>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</si>
  <si>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</si>
  <si>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</si>
  <si>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</si>
  <si>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</si>
  <si>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</si>
  <si>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</si>
  <si>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</si>
  <si>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</si>
  <si>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</si>
  <si>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</si>
  <si>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</si>
  <si>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</si>
  <si>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</si>
  <si>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</si>
  <si>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</si>
  <si>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</si>
  <si>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</si>
  <si>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</si>
  <si>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</si>
  <si>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</si>
  <si>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</si>
  <si>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</si>
  <si>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</si>
  <si>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</si>
  <si>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</si>
  <si>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</si>
  <si>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</si>
  <si>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</si>
  <si>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</si>
  <si>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</si>
  <si>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</si>
  <si>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</si>
  <si>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</si>
  <si>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</si>
  <si>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</si>
  <si>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</si>
  <si>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</si>
  <si>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</si>
  <si>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</si>
  <si>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</si>
  <si>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</si>
  <si>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</si>
  <si>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</si>
  <si>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</si>
  <si>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</si>
  <si>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</si>
  <si>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</si>
  <si>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</si>
  <si>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</si>
  <si>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</si>
  <si>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</si>
  <si>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</si>
  <si>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</si>
  <si>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</si>
  <si>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</si>
  <si>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</si>
  <si>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</si>
  <si>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</si>
  <si>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</si>
  <si>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</si>
  <si>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</si>
  <si>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</si>
  <si>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</si>
  <si>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</si>
  <si>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</si>
  <si>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</si>
  <si>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</si>
  <si>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</si>
  <si>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</si>
  <si>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</si>
  <si>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</si>
  <si>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</si>
  <si>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</si>
  <si>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</si>
  <si>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</si>
  <si>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</si>
  <si>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</si>
  <si>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</si>
  <si>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</si>
  <si>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</si>
  <si>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</si>
  <si>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</si>
  <si>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</si>
  <si>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</si>
  <si>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</si>
  <si>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</si>
  <si>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</si>
  <si>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</si>
  <si>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</si>
  <si>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</si>
  <si>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</si>
  <si>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</si>
  <si>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</si>
  <si>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</si>
  <si>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</si>
  <si>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</si>
  <si>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</si>
  <si>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</si>
  <si>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</si>
  <si>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</si>
  <si>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</si>
  <si>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</si>
  <si>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</si>
  <si>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</si>
  <si>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</si>
  <si>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</si>
  <si>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</si>
  <si>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</si>
  <si>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</si>
  <si>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</si>
  <si>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</si>
  <si>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</si>
  <si>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</si>
  <si>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</si>
  <si>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</si>
  <si>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</si>
  <si>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</si>
  <si>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</si>
  <si>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</si>
  <si>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</si>
  <si>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</si>
  <si>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</si>
  <si>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</si>
  <si>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</si>
  <si>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</si>
  <si>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</si>
  <si>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</si>
  <si>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</si>
  <si>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</si>
  <si>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</si>
  <si>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</si>
  <si>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</si>
  <si>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</si>
  <si>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</si>
  <si>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</si>
  <si>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</si>
  <si>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</si>
  <si>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</si>
  <si>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</si>
  <si>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</si>
  <si>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</si>
  <si>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</si>
  <si>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</si>
  <si>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</si>
  <si>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</si>
  <si>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</si>
  <si>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</si>
  <si>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</si>
  <si>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</si>
  <si>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</si>
  <si>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</si>
  <si>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</si>
  <si>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</si>
  <si>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</si>
  <si>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</si>
  <si>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</si>
  <si>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</si>
  <si>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</si>
  <si>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</si>
  <si>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</si>
  <si>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</si>
  <si>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</si>
  <si>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</si>
  <si>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</si>
  <si>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</si>
  <si>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</si>
  <si>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</si>
  <si>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</si>
  <si>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</si>
  <si>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</si>
  <si>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</si>
  <si>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</si>
  <si>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</si>
  <si>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</si>
  <si>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</si>
  <si>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</si>
  <si>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</si>
  <si>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</si>
  <si>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</si>
  <si>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</si>
  <si>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</si>
  <si>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</si>
  <si>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</si>
  <si>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</si>
  <si>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</si>
  <si>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</si>
  <si>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</si>
  <si>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</si>
  <si>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</si>
  <si>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</si>
  <si>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</si>
  <si>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</si>
  <si>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</si>
  <si>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</si>
  <si>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</si>
  <si>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</si>
  <si>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</si>
  <si>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</si>
  <si>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</si>
  <si>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</si>
  <si>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</si>
  <si>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</si>
  <si>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</si>
  <si>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</si>
  <si>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</si>
  <si>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</si>
  <si>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</si>
  <si>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</si>
  <si>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</si>
  <si>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</si>
  <si>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</si>
  <si>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</si>
  <si>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</si>
  <si>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</si>
  <si>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</si>
  <si>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</si>
  <si>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</si>
  <si>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</si>
  <si>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</si>
  <si>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</si>
  <si>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</si>
  <si>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</si>
  <si>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</si>
  <si>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</si>
  <si>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</si>
  <si>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</si>
  <si>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</si>
  <si>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</si>
  <si>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</si>
  <si>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</si>
  <si>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</si>
  <si>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</si>
  <si>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</si>
  <si>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</si>
  <si>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</si>
  <si>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</si>
  <si>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</si>
  <si>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</si>
  <si>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</si>
  <si>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</si>
  <si>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</si>
  <si>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</si>
  <si>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</si>
  <si>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</si>
  <si>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</si>
  <si>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</si>
  <si>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</si>
  <si>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</si>
  <si>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</si>
  <si>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</si>
  <si>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</si>
  <si>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</si>
  <si>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</si>
  <si>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</si>
  <si>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</si>
  <si>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</si>
  <si>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</si>
  <si>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</si>
  <si>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</si>
  <si>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</si>
  <si>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</si>
  <si>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</si>
  <si>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</si>
  <si>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</si>
  <si>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</si>
  <si>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</si>
  <si>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</si>
  <si>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</si>
  <si>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</si>
  <si>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</si>
  <si>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</si>
  <si>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</si>
  <si>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</si>
  <si>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</si>
  <si>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</si>
  <si>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</si>
  <si>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</si>
  <si>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</si>
  <si>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</si>
  <si>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</si>
  <si>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</si>
  <si>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</si>
  <si>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</si>
  <si>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</si>
  <si>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</si>
  <si>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</si>
  <si>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</si>
  <si>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</si>
  <si>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</si>
  <si>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</si>
  <si>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</si>
  <si>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</si>
  <si>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</si>
  <si>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</si>
  <si>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</si>
  <si>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</si>
  <si>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</si>
  <si>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</si>
  <si>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</si>
  <si>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</si>
  <si>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</si>
  <si>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</si>
  <si>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</si>
  <si>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</si>
  <si>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</si>
  <si>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</si>
  <si>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</si>
  <si>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</si>
  <si>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</si>
  <si>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</si>
  <si>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</si>
  <si>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</si>
  <si>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</si>
  <si>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</si>
  <si>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</si>
  <si>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</si>
  <si>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</si>
  <si>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</si>
  <si>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</si>
  <si>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</si>
  <si>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</si>
  <si>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</si>
  <si>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</si>
  <si>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</si>
  <si>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</si>
  <si>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</si>
  <si>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</si>
  <si>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</si>
  <si>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</si>
  <si>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</si>
  <si>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</si>
  <si>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</si>
  <si>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</si>
  <si>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</si>
  <si>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</si>
  <si>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</si>
  <si>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</si>
  <si>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</si>
  <si>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</si>
  <si>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</si>
  <si>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</si>
  <si>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</si>
  <si>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</si>
  <si>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</si>
  <si>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</si>
  <si>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</si>
  <si>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</si>
  <si>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</si>
  <si>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</si>
  <si>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</si>
  <si>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</si>
  <si>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</si>
  <si>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</si>
  <si>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</si>
  <si>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</si>
  <si>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</si>
  <si>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</si>
  <si>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</si>
  <si>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</si>
  <si>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</si>
  <si>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</si>
  <si>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</si>
  <si>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</si>
  <si>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</si>
  <si>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</si>
  <si>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</si>
  <si>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</si>
  <si>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</si>
  <si>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</si>
  <si>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</si>
  <si>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</si>
  <si>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</si>
  <si>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</si>
  <si>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</si>
  <si>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</si>
  <si>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</si>
  <si>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</si>
  <si>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</si>
  <si>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</si>
  <si>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</si>
  <si>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</si>
  <si>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</si>
  <si>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</si>
  <si>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</si>
  <si>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</si>
  <si>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</si>
  <si>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</si>
  <si>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</si>
  <si>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</si>
  <si>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</si>
  <si>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</si>
  <si>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</si>
  <si>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</si>
  <si>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</si>
  <si>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</si>
  <si>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</si>
  <si>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</si>
  <si>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</si>
  <si>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</si>
  <si>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</si>
  <si>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</si>
  <si>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</si>
  <si>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</si>
  <si>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</si>
  <si>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</si>
  <si>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</si>
  <si>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</si>
  <si>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</si>
  <si>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</si>
  <si>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</si>
  <si>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</si>
  <si>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</si>
  <si>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</si>
  <si>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</si>
  <si>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</si>
  <si>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</si>
  <si>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</si>
  <si>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</si>
  <si>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</si>
  <si>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</si>
  <si>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</si>
  <si>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</si>
  <si>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</si>
  <si>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</si>
  <si>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</si>
  <si>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</si>
  <si>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</si>
  <si>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</si>
  <si>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</si>
  <si>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</si>
  <si>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</si>
  <si>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</si>
  <si>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</si>
  <si>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</si>
  <si>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</si>
  <si>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</si>
  <si>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</si>
  <si>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</si>
  <si>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</si>
  <si>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</si>
  <si>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</si>
  <si>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</si>
  <si>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</si>
  <si>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</si>
  <si>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</si>
  <si>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</si>
  <si>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</si>
  <si>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</si>
  <si>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</si>
  <si>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</si>
  <si>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</si>
  <si>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</si>
  <si>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</si>
  <si>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</si>
  <si>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</si>
  <si>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</si>
  <si>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</si>
  <si>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</si>
  <si>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</si>
  <si>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</si>
  <si>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</si>
  <si>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</si>
  <si>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</si>
  <si>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</si>
  <si>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</si>
  <si>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</si>
  <si>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</si>
  <si>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</si>
  <si>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</si>
  <si>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</si>
  <si>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</si>
  <si>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</si>
  <si>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</si>
  <si>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</si>
  <si>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</si>
  <si>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</si>
  <si>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</si>
  <si>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</si>
  <si>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</si>
  <si>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</si>
  <si>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</si>
  <si>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</si>
  <si>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</si>
  <si>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</si>
  <si>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</si>
  <si>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</si>
  <si>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</si>
  <si>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</si>
  <si>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</si>
  <si>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</si>
  <si>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</si>
  <si>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</si>
  <si>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</si>
  <si>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</si>
  <si>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</si>
  <si>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</si>
  <si>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</si>
  <si>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</si>
  <si>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</si>
  <si>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</si>
  <si>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</si>
  <si>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</si>
  <si>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</si>
  <si>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</si>
  <si>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</si>
  <si>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</si>
  <si>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</si>
  <si>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</si>
  <si>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</si>
  <si>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</si>
  <si>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</si>
  <si>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</si>
  <si>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</si>
  <si>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</si>
  <si>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</si>
  <si>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</si>
  <si>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</si>
  <si>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</si>
  <si>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</si>
  <si>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</si>
  <si>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</si>
  <si>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</si>
  <si>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</si>
  <si>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</si>
  <si>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</si>
  <si>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</si>
  <si>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</si>
  <si>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</si>
  <si>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</si>
  <si>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</si>
  <si>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</si>
  <si>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</si>
  <si>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</si>
  <si>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</si>
  <si>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</si>
  <si>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</si>
  <si>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</si>
  <si>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</si>
  <si>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</si>
  <si>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</si>
  <si>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</si>
  <si>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</si>
  <si>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</si>
  <si>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</si>
  <si>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</si>
  <si>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</si>
  <si>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</si>
  <si>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</si>
  <si>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</si>
  <si>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</si>
  <si>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</si>
  <si>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</si>
  <si>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</si>
  <si>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</si>
  <si>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</si>
  <si>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</si>
  <si>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</si>
  <si>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</si>
  <si>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</si>
  <si>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</si>
  <si>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</si>
  <si>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</si>
  <si>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</si>
  <si>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</si>
  <si>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</si>
  <si>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</si>
  <si>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</si>
  <si>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</si>
  <si>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</si>
  <si>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</si>
  <si>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</si>
  <si>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</si>
  <si>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</si>
  <si>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</si>
  <si>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</si>
  <si>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</si>
  <si>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</si>
  <si>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</si>
  <si>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</si>
  <si>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</si>
  <si>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</si>
  <si>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</si>
  <si>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</si>
  <si>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</si>
  <si>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</si>
  <si>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</si>
  <si>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</si>
  <si>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</si>
  <si>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</si>
  <si>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</si>
  <si>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</si>
  <si>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</si>
  <si>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</si>
  <si>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</si>
  <si>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</si>
  <si>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</si>
  <si>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</si>
  <si>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</si>
  <si>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</si>
  <si>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</si>
  <si>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</si>
  <si>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</si>
  <si>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</si>
  <si>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</si>
  <si>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</si>
  <si>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</si>
  <si>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</si>
  <si>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</si>
  <si>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</si>
  <si>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</si>
  <si>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</si>
  <si>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</si>
  <si>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</si>
  <si>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</si>
  <si>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</si>
  <si>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</si>
  <si>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</si>
  <si>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</si>
  <si>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</si>
  <si>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</si>
  <si>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</si>
  <si>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</si>
  <si>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</si>
  <si>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</si>
  <si>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</si>
  <si>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</si>
  <si>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</si>
  <si>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</si>
  <si>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</si>
  <si>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</si>
  <si>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</si>
  <si>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</si>
  <si>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</si>
  <si>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</si>
  <si>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</si>
  <si>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</si>
  <si>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</si>
  <si>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</si>
  <si>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</si>
  <si>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</si>
  <si>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</si>
  <si>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</si>
  <si>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</si>
  <si>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</si>
  <si>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</si>
  <si>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</si>
  <si>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</si>
  <si>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</si>
  <si>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</si>
  <si>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</si>
  <si>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</si>
  <si>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</si>
  <si>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</si>
  <si>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</si>
  <si>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</si>
  <si>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</si>
  <si>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</si>
  <si>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</si>
  <si>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</si>
  <si>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</si>
  <si>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</si>
  <si>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</si>
  <si>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</si>
  <si>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</si>
  <si>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</si>
  <si>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</si>
  <si>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</si>
  <si>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</si>
  <si>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</si>
  <si>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</si>
  <si>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</si>
  <si>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</si>
  <si>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</si>
  <si>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</si>
  <si>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</si>
  <si>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</si>
  <si>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</si>
  <si>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</si>
  <si>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</si>
  <si>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</si>
  <si>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</si>
  <si>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</si>
  <si>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</si>
  <si>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</si>
  <si>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</si>
  <si>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</si>
  <si>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</si>
  <si>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</si>
  <si>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</si>
  <si>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</si>
  <si>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</si>
  <si>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</si>
  <si>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</si>
  <si>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</si>
  <si>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</si>
  <si>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</si>
  <si>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</si>
  <si>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</si>
  <si>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</si>
  <si>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</si>
  <si>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</si>
  <si>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</si>
  <si>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</si>
  <si>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</si>
  <si>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</si>
  <si>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</si>
  <si>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</si>
  <si>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</si>
  <si>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</si>
  <si>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</si>
  <si>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</si>
  <si>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</si>
  <si>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</si>
  <si>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</si>
  <si>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</si>
  <si>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</si>
  <si>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</si>
  <si>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</si>
  <si>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</si>
  <si>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</si>
  <si>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</si>
  <si>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</si>
  <si>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</si>
  <si>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</si>
  <si>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</si>
  <si>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</si>
  <si>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</si>
  <si>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</si>
  <si>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</si>
  <si>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</si>
  <si>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</si>
  <si>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</si>
  <si>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</si>
  <si>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</si>
  <si>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</si>
  <si>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</si>
  <si>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</si>
  <si>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</si>
  <si>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</si>
  <si>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</si>
  <si>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</si>
  <si>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</si>
  <si>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</si>
  <si>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</si>
  <si>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</si>
  <si>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</si>
  <si>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</si>
  <si>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</si>
  <si>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</si>
  <si>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</si>
  <si>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</si>
  <si>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</si>
  <si>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</si>
  <si>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</si>
  <si>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</si>
  <si>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</si>
  <si>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</si>
  <si>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</si>
  <si>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</si>
  <si>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</si>
  <si>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</si>
  <si>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</si>
  <si>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</si>
  <si>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</si>
  <si>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</si>
  <si>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</si>
  <si>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</si>
  <si>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</si>
  <si>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</si>
  <si>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</si>
  <si>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</si>
  <si>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</si>
  <si>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</si>
  <si>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</si>
  <si>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</si>
  <si>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</si>
  <si>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</si>
  <si>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</si>
  <si>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</si>
  <si>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</si>
  <si>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</si>
  <si>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</si>
  <si>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</si>
  <si>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</si>
  <si>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</si>
  <si>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</si>
  <si>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</si>
  <si>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</si>
  <si>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</si>
  <si>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</si>
  <si>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</si>
  <si>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</si>
  <si>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</si>
  <si>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</si>
  <si>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</si>
  <si>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</si>
  <si>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</si>
  <si>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</si>
  <si>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</si>
  <si>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</si>
  <si>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</si>
  <si>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</si>
  <si>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</si>
  <si>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</si>
  <si>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</si>
  <si>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</si>
  <si>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</si>
  <si>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</si>
  <si>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</si>
  <si>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</si>
  <si>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</si>
  <si>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</si>
  <si>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</si>
  <si>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</si>
  <si>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</si>
  <si>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</si>
  <si>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</si>
  <si>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</si>
  <si>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</si>
  <si>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</si>
  <si>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</si>
  <si>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</si>
  <si>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</si>
  <si>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</si>
  <si>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</si>
  <si>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</si>
  <si>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</si>
  <si>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</si>
  <si>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</si>
  <si>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</si>
  <si>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</si>
  <si>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</si>
  <si>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</si>
  <si>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</si>
  <si>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</si>
  <si>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</si>
  <si>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</si>
  <si>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</si>
  <si>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</si>
  <si>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</si>
  <si>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</si>
  <si>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</si>
  <si>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</si>
  <si>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</si>
  <si>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</si>
  <si>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</si>
  <si>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</si>
  <si>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</si>
  <si>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</si>
  <si>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</si>
  <si>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</si>
  <si>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</si>
  <si>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</si>
  <si>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</si>
  <si>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</si>
  <si>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</si>
  <si>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</si>
  <si>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</si>
  <si>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</si>
  <si>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</si>
  <si>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</si>
  <si>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</si>
  <si>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</si>
  <si>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</si>
  <si>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</si>
  <si>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</si>
  <si>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</si>
  <si>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</si>
  <si>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</si>
  <si>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</si>
  <si>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</si>
  <si>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</si>
  <si>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</si>
  <si>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</si>
  <si>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</si>
  <si>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</si>
  <si>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</si>
  <si>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</si>
  <si>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</si>
  <si>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</si>
  <si>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</si>
  <si>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</si>
  <si>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</si>
  <si>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</si>
  <si>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</si>
  <si>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</si>
  <si>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</si>
  <si>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</si>
  <si>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</si>
  <si>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</si>
  <si>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</si>
  <si>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</si>
  <si>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</si>
  <si>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</si>
  <si>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</si>
  <si>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</si>
  <si>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</si>
  <si>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</si>
  <si>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</si>
  <si>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</si>
  <si>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</si>
  <si>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</si>
  <si>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</si>
  <si>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</si>
  <si>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</si>
  <si>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</si>
  <si>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</si>
  <si>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</si>
  <si>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</si>
  <si>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</si>
  <si>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</si>
  <si>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</si>
  <si>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</si>
  <si>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</si>
  <si>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</si>
  <si>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</si>
  <si>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</si>
  <si>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</si>
  <si>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</si>
  <si>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</si>
  <si>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</si>
  <si>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</si>
  <si>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</si>
  <si>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</si>
  <si>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</si>
  <si>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</si>
  <si>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</si>
  <si>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</si>
  <si>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</si>
  <si>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</si>
  <si>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</si>
  <si>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</si>
  <si>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</si>
  <si>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</si>
  <si>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</si>
  <si>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</si>
  <si>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</si>
  <si>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</si>
  <si>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</si>
  <si>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</si>
  <si>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</si>
  <si>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</si>
  <si>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</si>
  <si>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</si>
  <si>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</si>
  <si>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</si>
  <si>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</si>
  <si>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</si>
  <si>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</si>
  <si>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</si>
  <si>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</si>
  <si>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</si>
  <si>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</si>
  <si>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</si>
  <si>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</si>
  <si>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</si>
  <si>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</si>
  <si>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</si>
  <si>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</si>
  <si>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</si>
  <si>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</si>
  <si>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</si>
  <si>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</si>
  <si>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</si>
  <si>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</si>
  <si>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</si>
  <si>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</si>
  <si>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</si>
  <si>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</si>
  <si>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</si>
  <si>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</si>
  <si>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</si>
  <si>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</si>
  <si>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</si>
  <si>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</si>
  <si>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</si>
  <si>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</si>
  <si>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</si>
  <si>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</si>
  <si>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</si>
  <si>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</si>
  <si>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</si>
  <si>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</si>
  <si>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</si>
  <si>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</si>
  <si>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</si>
  <si>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</si>
  <si>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</si>
  <si>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</si>
  <si>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</si>
  <si>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</si>
  <si>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</si>
  <si>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</si>
  <si>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</si>
  <si>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</si>
  <si>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</si>
  <si>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</si>
  <si>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</si>
  <si>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</si>
  <si>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</si>
  <si>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</si>
  <si>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</si>
  <si>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</si>
  <si>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</si>
  <si>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</si>
  <si>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</si>
  <si>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</si>
  <si>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</si>
  <si>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</si>
  <si>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</si>
  <si>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</si>
  <si>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</si>
  <si>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</si>
  <si>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</si>
  <si>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</si>
  <si>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</si>
  <si>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</si>
  <si>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</si>
  <si>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</si>
  <si>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</si>
  <si>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</si>
  <si>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</si>
  <si>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</si>
  <si>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</si>
  <si>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</si>
  <si>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</si>
  <si>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</si>
  <si>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</si>
  <si>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</si>
  <si>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</si>
  <si>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</si>
  <si>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</si>
  <si>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</si>
  <si>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</si>
  <si>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</si>
  <si>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</si>
  <si>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</si>
  <si>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</si>
  <si>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</si>
  <si>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</si>
  <si>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</si>
  <si>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</si>
  <si>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</si>
  <si>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</si>
  <si>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</si>
  <si>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</si>
  <si>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</si>
  <si>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</si>
  <si>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</si>
  <si>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</si>
  <si>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</si>
  <si>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</si>
  <si>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</si>
  <si>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</si>
  <si>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</si>
  <si>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</si>
  <si>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</si>
  <si>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</si>
  <si>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</si>
  <si>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</si>
  <si>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</si>
  <si>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</si>
  <si>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</si>
  <si>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</si>
  <si>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</si>
  <si>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</si>
  <si>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</si>
  <si>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</si>
  <si>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</si>
  <si>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</si>
  <si>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</si>
  <si>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</si>
  <si>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</si>
  <si>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</si>
  <si>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</si>
  <si>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</si>
  <si>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</si>
  <si>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</si>
  <si>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</si>
  <si>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</si>
  <si>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</si>
  <si>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</si>
  <si>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</si>
  <si>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</si>
  <si>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</si>
  <si>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</si>
  <si>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</si>
  <si>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</si>
  <si>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</si>
  <si>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</si>
  <si>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</si>
  <si>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</si>
  <si>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</si>
  <si>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</si>
  <si>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</si>
  <si>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</si>
  <si>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</si>
  <si>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</si>
  <si>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</si>
  <si>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</si>
  <si>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</si>
  <si>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</si>
  <si>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</si>
  <si>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</si>
  <si>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</si>
  <si>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</si>
  <si>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</si>
  <si>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</si>
  <si>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</si>
  <si>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</si>
  <si>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</si>
  <si>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</si>
  <si>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</si>
  <si>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</si>
  <si>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</si>
  <si>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</si>
  <si>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</si>
  <si>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</si>
  <si>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</si>
  <si>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</si>
  <si>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</si>
  <si>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</si>
  <si>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</si>
  <si>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</si>
  <si>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</si>
  <si>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</si>
  <si>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</si>
  <si>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</si>
  <si>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</si>
  <si>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</si>
  <si>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</si>
  <si>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</si>
  <si>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</si>
  <si>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</si>
  <si>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</si>
  <si>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</si>
  <si>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</si>
  <si>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</si>
  <si>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</si>
  <si>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</si>
  <si>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</si>
  <si>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</si>
  <si>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</si>
  <si>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</si>
  <si>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</si>
  <si>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</si>
  <si>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</si>
  <si>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</si>
  <si>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</si>
  <si>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</si>
  <si>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</si>
  <si>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</si>
  <si>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</si>
  <si>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</si>
  <si>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</si>
  <si>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</si>
  <si>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</si>
  <si>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</si>
  <si>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</si>
  <si>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</si>
  <si>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</si>
  <si>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</si>
  <si>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</si>
  <si>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</si>
  <si>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</si>
  <si>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</si>
  <si>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</si>
  <si>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</si>
  <si>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</si>
  <si>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</si>
  <si>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</si>
  <si>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</si>
  <si>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</si>
  <si>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</si>
  <si>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</si>
  <si>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</si>
  <si>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</si>
  <si>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</si>
  <si>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</si>
  <si>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</si>
  <si>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</si>
  <si>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</si>
  <si>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</si>
  <si>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</si>
  <si>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</si>
  <si>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</si>
  <si>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</si>
  <si>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</si>
  <si>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</si>
  <si>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</si>
  <si>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</si>
  <si>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</si>
  <si>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</si>
  <si>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</si>
  <si>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</si>
  <si>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</si>
  <si>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</si>
  <si>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</si>
  <si>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</si>
  <si>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</si>
  <si>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</si>
  <si>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</si>
  <si>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</si>
  <si>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</si>
  <si>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</si>
  <si>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</si>
  <si>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</si>
  <si>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</si>
  <si>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</si>
  <si>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</si>
  <si>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</si>
  <si>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</si>
  <si>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</si>
  <si>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</si>
  <si>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</si>
  <si>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</si>
  <si>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</si>
  <si>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</si>
  <si>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</si>
  <si>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</si>
  <si>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</si>
  <si>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</si>
  <si>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</si>
  <si>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</si>
  <si>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</si>
  <si>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</si>
  <si>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</si>
  <si>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</si>
  <si>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</si>
  <si>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</si>
  <si>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</si>
  <si>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</si>
  <si>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</si>
  <si>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</si>
  <si>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</si>
  <si>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</si>
  <si>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</si>
  <si>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</si>
  <si>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</si>
  <si>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</si>
  <si>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</si>
  <si>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</si>
  <si>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</si>
  <si>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</si>
  <si>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</si>
  <si>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</si>
  <si>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</si>
  <si>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</si>
  <si>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</si>
  <si>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</si>
  <si>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</si>
  <si>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</si>
  <si>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</si>
  <si>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</si>
  <si>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</si>
  <si>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</si>
  <si>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</si>
  <si>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</si>
  <si>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</si>
  <si>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</si>
  <si>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</si>
  <si>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</si>
  <si>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</si>
  <si>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</si>
  <si>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</si>
  <si>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</si>
  <si>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</si>
  <si>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</si>
  <si>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</si>
  <si>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</si>
  <si>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</si>
  <si>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</si>
  <si>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</si>
  <si>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</si>
  <si>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</si>
  <si>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</si>
  <si>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</si>
  <si>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</si>
  <si>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</si>
  <si>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</si>
  <si>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</si>
  <si>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</si>
  <si>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</si>
  <si>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</si>
  <si>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</si>
  <si>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</si>
  <si>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</si>
  <si>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</si>
  <si>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</si>
  <si>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</si>
  <si>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</si>
  <si>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</si>
  <si>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</si>
  <si>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</si>
  <si>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</si>
  <si>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</si>
  <si>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</si>
  <si>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</si>
  <si>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</si>
  <si>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</si>
  <si>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</si>
  <si>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</si>
  <si>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</si>
  <si>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</si>
  <si>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</si>
  <si>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</si>
  <si>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</si>
  <si>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</si>
  <si>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</si>
  <si>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</si>
  <si>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</si>
  <si>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</si>
  <si>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</si>
  <si>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</si>
  <si>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</si>
  <si>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</si>
  <si>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</si>
  <si>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</si>
  <si>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</si>
  <si>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</si>
  <si>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</si>
  <si>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</si>
  <si>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</si>
  <si>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</si>
  <si>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</si>
  <si>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</si>
  <si>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</si>
  <si>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</si>
  <si>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</si>
  <si>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</si>
  <si>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</si>
  <si>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</si>
  <si>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</si>
  <si>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</si>
  <si>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</si>
  <si>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</si>
  <si>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</si>
  <si>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</si>
  <si>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</si>
  <si>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</si>
  <si>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</si>
  <si>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</si>
  <si>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</si>
  <si>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</si>
  <si>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</si>
  <si>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</si>
  <si>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</si>
  <si>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</si>
  <si>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</si>
  <si>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</si>
  <si>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</si>
  <si>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</si>
  <si>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</si>
  <si>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</si>
  <si>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</si>
  <si>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</si>
  <si>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</si>
  <si>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</si>
  <si>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</si>
  <si>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</si>
  <si>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</si>
  <si>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</si>
  <si>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</si>
  <si>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</si>
  <si>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</si>
  <si>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</si>
  <si>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</si>
  <si>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</si>
  <si>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</si>
  <si>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</si>
  <si>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</si>
  <si>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</si>
  <si>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</si>
  <si>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</si>
  <si>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</si>
  <si>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</si>
  <si>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</si>
  <si>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</si>
  <si>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</si>
  <si>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</si>
  <si>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</si>
  <si>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</si>
  <si>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</si>
  <si>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</si>
  <si>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</si>
  <si>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</si>
  <si>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</si>
  <si>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</si>
  <si>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</si>
  <si>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</si>
  <si>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</si>
  <si>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</si>
  <si>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</si>
  <si>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</si>
  <si>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</si>
  <si>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</si>
  <si>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</si>
  <si>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</si>
  <si>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</si>
  <si>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</si>
  <si>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</si>
  <si>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</si>
  <si>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</si>
  <si>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</si>
  <si>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</si>
  <si>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</si>
  <si>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</si>
  <si>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</si>
  <si>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</si>
  <si>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</si>
  <si>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</si>
  <si>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</si>
  <si>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</si>
  <si>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</si>
  <si>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</si>
  <si>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</si>
  <si>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</si>
  <si>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</si>
  <si>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</si>
  <si>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</si>
  <si>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</si>
  <si>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</si>
  <si>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</si>
  <si>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</si>
  <si>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</si>
  <si>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</si>
  <si>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</si>
  <si>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</si>
  <si>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</si>
  <si>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</si>
  <si>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</si>
  <si>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</si>
  <si>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</si>
  <si>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</si>
  <si>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</si>
  <si>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</si>
  <si>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</si>
  <si>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</si>
  <si>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</si>
  <si>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</si>
  <si>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</si>
  <si>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</si>
  <si>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</si>
  <si>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</si>
  <si>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</si>
  <si>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</si>
  <si>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</si>
  <si>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</si>
  <si>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</si>
  <si>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</si>
  <si>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</si>
  <si>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</si>
  <si>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</si>
  <si>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</si>
  <si>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</si>
  <si>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</si>
  <si>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</si>
  <si>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</si>
  <si>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</si>
  <si>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</si>
  <si>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</si>
  <si>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</si>
  <si>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</si>
  <si>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</si>
  <si>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</si>
  <si>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</si>
  <si>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</si>
  <si>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</si>
  <si>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</si>
  <si>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</si>
  <si>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</si>
  <si>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</si>
  <si>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</si>
  <si>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</si>
  <si>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</si>
  <si>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</si>
  <si>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</si>
  <si>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</si>
  <si>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</si>
  <si>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</si>
  <si>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</si>
  <si>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</si>
  <si>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</si>
  <si>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</si>
  <si>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</si>
  <si>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</si>
  <si>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</si>
  <si>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</si>
  <si>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</si>
  <si>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</si>
  <si>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</si>
  <si>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</si>
  <si>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</si>
  <si>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</si>
  <si>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</si>
  <si>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</si>
  <si>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</si>
  <si>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</si>
  <si>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</si>
  <si>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</si>
  <si>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</si>
  <si>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</si>
  <si>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</si>
  <si>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</si>
  <si>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</si>
  <si>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</si>
  <si>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</si>
  <si>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</si>
  <si>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</si>
  <si>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</si>
  <si>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</si>
  <si>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</si>
  <si>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</si>
  <si>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</si>
  <si>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</si>
  <si>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</si>
  <si>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</si>
  <si>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</si>
  <si>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</si>
  <si>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</si>
  <si>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</si>
  <si>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</si>
  <si>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</si>
  <si>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</si>
  <si>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</si>
  <si>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</si>
  <si>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</si>
  <si>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</si>
  <si>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</si>
  <si>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</si>
  <si>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</si>
  <si>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</si>
  <si>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</si>
  <si>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</si>
  <si>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</si>
  <si>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</si>
  <si>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</si>
  <si>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</si>
  <si>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</si>
  <si>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</si>
  <si>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</si>
  <si>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</si>
  <si>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</si>
  <si>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</si>
  <si>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</si>
  <si>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</si>
  <si>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</si>
  <si>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</si>
  <si>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</si>
  <si>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</si>
  <si>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</si>
  <si>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</si>
  <si>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</si>
  <si>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</si>
  <si>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</si>
  <si>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</si>
  <si>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</si>
  <si>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</si>
  <si>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</si>
  <si>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</si>
  <si>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</si>
  <si>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</si>
  <si>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</si>
  <si>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</si>
  <si>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</si>
  <si>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</si>
  <si>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</si>
  <si>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</si>
  <si>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</si>
  <si>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</si>
  <si>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</si>
  <si>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</si>
  <si>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</si>
  <si>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</si>
  <si>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</si>
  <si>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</si>
  <si>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</si>
  <si>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</si>
  <si>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</si>
  <si>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</si>
  <si>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</si>
  <si>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</si>
  <si>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</si>
  <si>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</si>
  <si>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</si>
  <si>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</si>
  <si>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</si>
  <si>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</si>
  <si>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</si>
  <si>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</si>
  <si>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</si>
  <si>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</si>
  <si>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</si>
  <si>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</si>
  <si>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</si>
  <si>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</si>
  <si>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</si>
  <si>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</si>
  <si>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</si>
  <si>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</si>
  <si>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</si>
  <si>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</si>
  <si>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</si>
  <si>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</si>
  <si>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</si>
  <si>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</si>
  <si>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</si>
  <si>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</si>
  <si>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</si>
  <si>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</si>
  <si>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</si>
  <si>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</si>
  <si>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</si>
  <si>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</si>
  <si>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</si>
  <si>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</si>
  <si>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</si>
  <si>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</si>
  <si>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</si>
  <si>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</si>
  <si>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</si>
  <si>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</si>
  <si>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</si>
  <si>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</si>
  <si>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</si>
  <si>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</si>
  <si>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</si>
  <si>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</si>
  <si>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</si>
  <si>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</si>
  <si>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</si>
  <si>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</si>
  <si>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</si>
  <si>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</si>
  <si>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</si>
  <si>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</si>
  <si>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</si>
  <si>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</si>
  <si>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</si>
  <si>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</si>
  <si>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</si>
  <si>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</si>
  <si>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</si>
  <si>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</si>
  <si>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</si>
  <si>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</si>
  <si>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</si>
  <si>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</si>
  <si>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</si>
  <si>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</si>
  <si>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</si>
  <si>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</si>
  <si>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</si>
  <si>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</si>
  <si>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</si>
  <si>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</si>
  <si>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</si>
  <si>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</si>
  <si>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</si>
  <si>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</si>
  <si>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</si>
  <si>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</si>
  <si>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</si>
  <si>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</si>
  <si>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</si>
  <si>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</si>
  <si>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</si>
  <si>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</si>
  <si>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</si>
  <si>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</si>
  <si>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</si>
  <si>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</si>
  <si>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</si>
  <si>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</si>
  <si>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</si>
  <si>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</si>
  <si>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</si>
  <si>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</si>
  <si>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</si>
  <si>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</si>
  <si>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</si>
  <si>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</si>
  <si>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</si>
  <si>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</si>
  <si>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</si>
  <si>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</si>
  <si>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</si>
  <si>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</si>
  <si>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</si>
  <si>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</si>
  <si>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</si>
  <si>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</si>
  <si>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</si>
  <si>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</si>
  <si>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</si>
  <si>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</si>
  <si>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</si>
  <si>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</si>
  <si>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</si>
  <si>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</si>
  <si>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</si>
  <si>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</si>
  <si>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</si>
  <si>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</si>
  <si>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</si>
  <si>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</si>
  <si>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</si>
  <si>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</si>
  <si>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</si>
  <si>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</si>
  <si>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</si>
  <si>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</si>
  <si>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</si>
  <si>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</si>
  <si>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</si>
  <si>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</si>
  <si>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</si>
  <si>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</si>
  <si>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</si>
  <si>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</si>
  <si>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</si>
  <si>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</si>
  <si>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</si>
  <si>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</si>
  <si>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</si>
  <si>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</si>
  <si>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</si>
  <si>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</si>
  <si>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</si>
  <si>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</si>
  <si>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</si>
  <si>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</si>
  <si>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</si>
  <si>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</si>
  <si>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</si>
  <si>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</si>
  <si>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</si>
  <si>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</si>
  <si>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</si>
  <si>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</si>
  <si>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</si>
  <si>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</si>
  <si>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</si>
  <si>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</si>
  <si>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</si>
  <si>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</si>
  <si>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</si>
  <si>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</si>
  <si>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</si>
  <si>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</si>
  <si>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</si>
  <si>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</si>
  <si>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</si>
  <si>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</si>
  <si>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</si>
  <si>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</si>
  <si>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</si>
  <si>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</si>
  <si>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</si>
  <si>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</si>
  <si>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</si>
  <si>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</si>
  <si>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</si>
  <si>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</si>
  <si>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</si>
  <si>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</si>
  <si>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</si>
  <si>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</si>
  <si>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</si>
  <si>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</si>
  <si>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</si>
  <si>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</si>
  <si>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</si>
  <si>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</si>
  <si>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</si>
  <si>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</si>
  <si>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</si>
  <si>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</si>
  <si>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</si>
  <si>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</si>
  <si>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</si>
  <si>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</si>
  <si>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</si>
  <si>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</si>
  <si>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</si>
  <si>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</si>
  <si>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</si>
  <si>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</si>
  <si>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</si>
  <si>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</si>
  <si>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</si>
  <si>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</si>
  <si>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</si>
  <si>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</si>
  <si>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</si>
  <si>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</si>
  <si>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</si>
  <si>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</si>
  <si>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</si>
  <si>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</si>
  <si>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</si>
  <si>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</si>
  <si>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</si>
  <si>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</si>
  <si>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</si>
  <si>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</si>
  <si>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</si>
  <si>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</si>
  <si>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</si>
  <si>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</si>
  <si>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</si>
  <si>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</si>
  <si>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</si>
  <si>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</si>
  <si>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</si>
  <si>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</si>
  <si>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</si>
  <si>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</si>
  <si>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</si>
  <si>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</si>
  <si>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</si>
  <si>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</si>
  <si>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</si>
  <si>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</si>
  <si>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</si>
  <si>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</si>
  <si>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</si>
  <si>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</si>
  <si>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</si>
  <si>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</si>
  <si>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</si>
  <si>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</si>
  <si>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</si>
  <si>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</si>
  <si>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</si>
  <si>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</si>
  <si>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</si>
  <si>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</si>
  <si>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</si>
  <si>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</si>
  <si>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</si>
  <si>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</si>
  <si>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</si>
  <si>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</si>
  <si>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</si>
  <si>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</si>
  <si>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</si>
  <si>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</si>
  <si>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</si>
  <si>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</si>
  <si>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</si>
  <si>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</si>
  <si>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</si>
  <si>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</si>
  <si>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</si>
  <si>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</si>
  <si>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</si>
  <si>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</si>
  <si>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</si>
  <si>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</si>
  <si>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</si>
  <si>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</si>
  <si>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</si>
  <si>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</si>
  <si>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</si>
  <si>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</si>
  <si>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</si>
  <si>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</si>
  <si>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</si>
  <si>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</si>
  <si>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</si>
  <si>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</si>
  <si>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</si>
  <si>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</si>
  <si>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</si>
  <si>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</si>
  <si>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</si>
  <si>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</si>
  <si>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</si>
  <si>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</si>
  <si>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</si>
  <si>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</si>
  <si>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</si>
  <si>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</si>
  <si>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</si>
  <si>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</si>
  <si>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</si>
  <si>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</si>
  <si>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</si>
  <si>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</si>
  <si>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</si>
  <si>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</si>
  <si>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</si>
  <si>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</si>
  <si>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</si>
  <si>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</si>
  <si>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</si>
  <si>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</si>
  <si>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</si>
  <si>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</si>
  <si>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</si>
  <si>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</si>
  <si>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</si>
  <si>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</si>
  <si>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</si>
  <si>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</si>
  <si>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</si>
  <si>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</si>
  <si>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</si>
  <si>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</si>
  <si>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</si>
  <si>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</si>
  <si>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</si>
  <si>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</si>
  <si>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</si>
  <si>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</si>
  <si>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</si>
  <si>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</si>
  <si>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</si>
  <si>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</si>
  <si>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</si>
  <si>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</si>
  <si>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</si>
  <si>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</si>
  <si>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</si>
  <si>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</si>
  <si>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</si>
  <si>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</si>
  <si>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</si>
  <si>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</si>
  <si>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</si>
  <si>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</si>
  <si>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</si>
  <si>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</si>
  <si>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</si>
  <si>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</si>
  <si>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</si>
  <si>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</si>
  <si>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</si>
  <si>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</si>
  <si>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</si>
  <si>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</si>
  <si>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</si>
  <si>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</si>
  <si>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</si>
  <si>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</si>
  <si>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</si>
  <si>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</si>
  <si>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</si>
  <si>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</si>
  <si>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</si>
  <si>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</si>
  <si>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</si>
  <si>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</si>
  <si>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</si>
  <si>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</si>
  <si>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</si>
  <si>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</si>
  <si>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</si>
  <si>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</si>
  <si>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</si>
  <si>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</si>
  <si>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</si>
  <si>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</si>
  <si>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</si>
  <si>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</si>
  <si>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</si>
  <si>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</si>
  <si>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</si>
  <si>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</si>
  <si>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</si>
  <si>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</si>
  <si>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</si>
  <si>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</si>
  <si>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</si>
  <si>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</si>
  <si>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</si>
  <si>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</si>
  <si>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</si>
  <si>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</si>
  <si>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</si>
  <si>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</si>
  <si>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</si>
  <si>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</si>
  <si>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</si>
  <si>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</si>
  <si>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</si>
  <si>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</si>
  <si>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</si>
  <si>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</si>
  <si>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</si>
  <si>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</si>
  <si>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</si>
  <si>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</si>
  <si>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</si>
  <si>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</si>
  <si>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</si>
  <si>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</si>
  <si>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</si>
  <si>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</si>
  <si>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</si>
  <si>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</si>
  <si>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</si>
  <si>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</si>
  <si>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</si>
  <si>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</si>
  <si>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</si>
  <si>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</si>
  <si>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</si>
  <si>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</si>
  <si>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</si>
  <si>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</si>
  <si>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</si>
  <si>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</si>
  <si>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</si>
  <si>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</si>
  <si>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</si>
  <si>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</si>
  <si>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</si>
  <si>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</si>
  <si>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</si>
  <si>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</si>
  <si>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</si>
  <si>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</si>
  <si>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</si>
  <si>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</si>
  <si>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</si>
  <si>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</si>
  <si>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</si>
  <si>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</si>
  <si>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</si>
  <si>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</si>
  <si>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</si>
  <si>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</si>
  <si>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</si>
  <si>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</si>
  <si>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</si>
  <si>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</si>
  <si>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</si>
  <si>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</si>
  <si>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</si>
  <si>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</si>
  <si>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</si>
  <si>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</si>
  <si>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</si>
  <si>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</si>
  <si>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</si>
  <si>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</si>
  <si>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</si>
  <si>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</si>
  <si>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</si>
  <si>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</si>
  <si>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</si>
  <si>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</si>
  <si>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</si>
  <si>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</si>
  <si>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</si>
  <si>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</si>
  <si>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</si>
  <si>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</si>
  <si>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</si>
  <si>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</si>
  <si>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</si>
  <si>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</si>
  <si>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</si>
  <si>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</si>
  <si>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</si>
  <si>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</si>
  <si>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</si>
  <si>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</si>
  <si>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</si>
  <si>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</si>
  <si>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</si>
  <si>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</si>
  <si>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</si>
  <si>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</si>
  <si>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</si>
  <si>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</si>
  <si>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</si>
  <si>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</si>
  <si>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</si>
  <si>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</si>
  <si>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</si>
  <si>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</si>
  <si>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</si>
  <si>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</si>
  <si>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</si>
  <si>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</si>
  <si>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</si>
  <si>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</si>
  <si>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</si>
  <si>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</si>
  <si>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</si>
  <si>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</si>
  <si>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</si>
  <si>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</si>
  <si>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</si>
  <si>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</si>
  <si>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</si>
  <si>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</si>
  <si>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</si>
  <si>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</si>
  <si>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</si>
  <si>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</si>
  <si>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</si>
  <si>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</si>
  <si>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</si>
  <si>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</si>
  <si>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</si>
  <si>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</si>
  <si>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</si>
  <si>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</si>
  <si>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</si>
  <si>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</si>
  <si>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</si>
  <si>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</si>
  <si>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</si>
  <si>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</si>
  <si>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</si>
  <si>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</si>
  <si>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</si>
  <si>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</si>
  <si>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</si>
  <si>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</si>
  <si>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</si>
  <si>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</si>
  <si>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</si>
  <si>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</si>
  <si>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</si>
  <si>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</si>
  <si>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</si>
  <si>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</si>
  <si>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</si>
  <si>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</si>
  <si>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</si>
  <si>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</si>
  <si>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</si>
  <si>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</si>
  <si>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</si>
  <si>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</si>
  <si>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</si>
  <si>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</si>
  <si>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</si>
  <si>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</si>
  <si>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</si>
  <si>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</si>
  <si>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</si>
  <si>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</si>
  <si>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</si>
  <si>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</si>
  <si>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</si>
  <si>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</si>
  <si>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</si>
  <si>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</si>
  <si>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</si>
  <si>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</si>
  <si>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</si>
  <si>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</si>
  <si>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</si>
  <si>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</si>
  <si>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</si>
  <si>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</si>
  <si>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</si>
  <si>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</si>
  <si>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</si>
  <si>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</si>
  <si>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</si>
  <si>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</si>
  <si>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</si>
  <si>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</si>
  <si>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</si>
  <si>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</si>
  <si>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</si>
  <si>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</si>
  <si>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</si>
  <si>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</si>
  <si>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</si>
  <si>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</si>
  <si>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</si>
  <si>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</si>
  <si>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</si>
  <si>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</si>
  <si>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</si>
  <si>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</si>
  <si>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</si>
  <si>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</si>
  <si>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</si>
  <si>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</si>
  <si>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</si>
  <si>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</si>
  <si>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</si>
  <si>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</si>
  <si>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</si>
  <si>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</si>
  <si>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</si>
  <si>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</si>
  <si>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</si>
  <si>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</si>
  <si>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</si>
  <si>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</si>
  <si>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</si>
  <si>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</si>
  <si>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</si>
  <si>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</si>
  <si>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</si>
  <si>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</si>
  <si>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</si>
  <si>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</si>
  <si>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</si>
  <si>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</si>
  <si>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</si>
  <si>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</si>
  <si>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</si>
  <si>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</si>
  <si>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</si>
  <si>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</si>
  <si>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</si>
  <si>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</si>
  <si>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</si>
  <si>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</si>
  <si>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</si>
  <si>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</si>
  <si>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</si>
  <si>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</si>
  <si>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</si>
  <si>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</si>
  <si>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</si>
  <si>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</si>
  <si>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</si>
  <si>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</si>
  <si>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</si>
  <si>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</si>
  <si>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</si>
  <si>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</si>
  <si>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</si>
  <si>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</si>
  <si>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</si>
  <si>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</si>
  <si>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</si>
  <si>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</si>
  <si>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</si>
  <si>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</si>
  <si>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</si>
  <si>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</si>
  <si>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</si>
  <si>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</si>
  <si>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</si>
  <si>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</si>
  <si>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</si>
  <si>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</si>
  <si>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</si>
  <si>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</si>
  <si>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</si>
  <si>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</si>
  <si>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</si>
  <si>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</si>
  <si>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</si>
  <si>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</si>
  <si>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</si>
  <si>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</si>
  <si>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</si>
  <si>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</si>
  <si>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</si>
  <si>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</si>
  <si>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</si>
  <si>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</si>
  <si>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</si>
  <si>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</si>
  <si>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</si>
  <si>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</si>
  <si>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</si>
  <si>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</si>
  <si>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</si>
  <si>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</si>
  <si>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</si>
  <si>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</si>
  <si>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</si>
  <si>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</si>
  <si>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</si>
  <si>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</si>
  <si>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</si>
  <si>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</si>
  <si>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</si>
  <si>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</si>
  <si>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</si>
  <si>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</si>
  <si>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</si>
  <si>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</si>
  <si>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</si>
  <si>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</si>
  <si>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</si>
  <si>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</si>
  <si>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</si>
  <si>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</si>
  <si>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</si>
  <si>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</si>
  <si>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</si>
  <si>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</si>
  <si>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</si>
  <si>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</si>
  <si>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</si>
  <si>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</si>
  <si>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</si>
  <si>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</si>
  <si>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</si>
  <si>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</si>
  <si>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</si>
  <si>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</si>
  <si>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</si>
  <si>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</si>
  <si>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</si>
  <si>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</si>
  <si>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</si>
  <si>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</si>
  <si>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</si>
  <si>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</si>
  <si>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</si>
  <si>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</si>
  <si>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</si>
  <si>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</si>
  <si>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</si>
  <si>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</si>
  <si>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</si>
  <si>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</si>
  <si>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</si>
  <si>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</si>
  <si>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</si>
  <si>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</si>
  <si>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</si>
  <si>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</si>
  <si>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</si>
  <si>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</si>
  <si>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</si>
  <si>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</si>
  <si>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</si>
  <si>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</si>
  <si>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</si>
  <si>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</si>
  <si>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</si>
  <si>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</si>
  <si>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</si>
  <si>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</si>
  <si>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</si>
  <si>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</si>
  <si>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</si>
  <si>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</si>
  <si>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</si>
  <si>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</si>
  <si>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</si>
  <si>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</si>
  <si>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</si>
  <si>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</si>
  <si>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</si>
  <si>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</si>
  <si>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</si>
  <si>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</si>
  <si>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</si>
  <si>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</si>
  <si>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</si>
  <si>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</si>
  <si>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</si>
  <si>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</si>
  <si>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</si>
  <si>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</si>
  <si>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</si>
  <si>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</si>
  <si>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</si>
  <si>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</si>
  <si>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</si>
  <si>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</si>
  <si>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</si>
  <si>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</si>
  <si>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</si>
  <si>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</si>
  <si>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</si>
  <si>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</si>
  <si>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</si>
  <si>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</si>
  <si>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</si>
  <si>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</si>
  <si>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</si>
  <si>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</si>
  <si>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</si>
  <si>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</si>
  <si>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</si>
  <si>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</si>
  <si>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</si>
  <si>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</si>
  <si>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</si>
  <si>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</si>
  <si>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</si>
  <si>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</si>
  <si>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</si>
  <si>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</si>
  <si>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</si>
  <si>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</si>
  <si>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</si>
  <si>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</si>
  <si>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</si>
  <si>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</si>
  <si>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</si>
  <si>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</si>
  <si>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</si>
  <si>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</si>
  <si>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</si>
  <si>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</si>
  <si>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</si>
  <si>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</si>
  <si>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</si>
  <si>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</si>
  <si>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</si>
  <si>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</si>
  <si>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</si>
  <si>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</si>
  <si>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</si>
  <si>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</si>
  <si>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</si>
  <si>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</si>
  <si>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</si>
  <si>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</si>
  <si>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</si>
  <si>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</si>
  <si>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</si>
  <si>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</si>
  <si>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</si>
  <si>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</si>
  <si>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</si>
  <si>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</si>
  <si>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</si>
  <si>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</si>
  <si>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</si>
  <si>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</si>
  <si>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</si>
  <si>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</si>
  <si>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</si>
  <si>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</si>
  <si>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</si>
  <si>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</si>
  <si>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</si>
  <si>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</si>
  <si>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</si>
  <si>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</si>
  <si>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</si>
  <si>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</si>
  <si>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</si>
  <si>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</si>
  <si>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</si>
  <si>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</si>
  <si>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</si>
  <si>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</si>
  <si>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</si>
  <si>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</si>
  <si>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</si>
  <si>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</si>
  <si>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</si>
  <si>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</si>
  <si>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</si>
  <si>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</si>
  <si>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</si>
  <si>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</si>
  <si>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</si>
  <si>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</si>
  <si>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</si>
  <si>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</si>
  <si>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</si>
  <si>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</si>
  <si>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</si>
  <si>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</si>
  <si>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</si>
  <si>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</si>
  <si>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</si>
  <si>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</si>
  <si>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</si>
  <si>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</si>
  <si>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</si>
  <si>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</si>
  <si>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</si>
  <si>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</si>
  <si>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</si>
  <si>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</si>
  <si>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</si>
  <si>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</si>
  <si>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</si>
  <si>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</si>
  <si>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</si>
  <si>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</si>
  <si>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</si>
  <si>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</si>
  <si>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</si>
  <si>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</si>
  <si>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</si>
  <si>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</si>
  <si>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</si>
  <si>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</si>
  <si>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</si>
  <si>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</si>
  <si>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</si>
  <si>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</si>
  <si>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</si>
  <si>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</si>
  <si>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</si>
  <si>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</si>
  <si>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</si>
  <si>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</si>
  <si>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</si>
  <si>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</si>
  <si>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</si>
  <si>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</si>
  <si>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</si>
  <si>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</si>
  <si>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</si>
  <si>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</si>
  <si>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</si>
  <si>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</si>
  <si>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</si>
  <si>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</si>
  <si>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</si>
  <si>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</si>
  <si>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</si>
  <si>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</si>
  <si>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</si>
  <si>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</si>
  <si>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</si>
  <si>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</si>
  <si>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</si>
  <si>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</si>
  <si>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</si>
  <si>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</si>
  <si>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</si>
  <si>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</si>
  <si>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</si>
  <si>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</si>
  <si>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</si>
  <si>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</si>
  <si>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</si>
  <si>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</si>
  <si>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</si>
  <si>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</si>
  <si>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</si>
  <si>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</si>
  <si>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</si>
  <si>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</si>
  <si>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</si>
  <si>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</si>
  <si>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</si>
  <si>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</si>
  <si>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</si>
  <si>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</si>
  <si>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</si>
  <si>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</si>
  <si>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</si>
  <si>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</si>
  <si>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</si>
  <si>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</si>
  <si>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</si>
  <si>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</si>
  <si>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</si>
  <si>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</si>
  <si>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</si>
  <si>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</si>
  <si>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</si>
  <si>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</si>
  <si>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</si>
  <si>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</si>
  <si>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</si>
  <si>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</si>
  <si>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</si>
  <si>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</si>
  <si>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</si>
  <si>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</si>
  <si>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</si>
  <si>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</si>
  <si>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</si>
  <si>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</si>
  <si>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</si>
  <si>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</si>
  <si>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</si>
  <si>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</si>
  <si>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</si>
  <si>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</si>
  <si>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</si>
  <si>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</si>
  <si>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</si>
  <si>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</si>
  <si>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</si>
  <si>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</si>
  <si>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</si>
  <si>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</si>
  <si>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</si>
  <si>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</si>
  <si>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</si>
  <si>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</si>
  <si>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</si>
  <si>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</si>
  <si>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</si>
  <si>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</si>
  <si>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</si>
  <si>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</si>
  <si>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</si>
  <si>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</si>
  <si>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</si>
  <si>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</si>
  <si>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</si>
  <si>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</si>
  <si>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</si>
  <si>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</si>
  <si>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</si>
  <si>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</si>
  <si>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</si>
  <si>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</si>
  <si>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</si>
  <si>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</si>
  <si>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</si>
  <si>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</si>
  <si>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</si>
  <si>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</si>
  <si>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</si>
  <si>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</si>
  <si>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</si>
  <si>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</si>
  <si>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</si>
  <si>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</si>
  <si>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</si>
  <si>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</si>
  <si>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</si>
  <si>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</si>
  <si>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</si>
  <si>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</si>
  <si>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</si>
  <si>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</si>
  <si>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</si>
  <si>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</si>
  <si>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</si>
  <si>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</si>
  <si>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</si>
  <si>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</si>
  <si>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</si>
  <si>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</si>
  <si>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</si>
  <si>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</si>
  <si>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</si>
  <si>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</si>
  <si>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</si>
  <si>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</si>
  <si>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</si>
  <si>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</si>
  <si>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</si>
  <si>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</si>
  <si>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</si>
  <si>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</si>
  <si>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</si>
  <si>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</si>
  <si>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</si>
  <si>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</si>
  <si>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</si>
  <si>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</si>
  <si>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</si>
  <si>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</si>
  <si>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</si>
  <si>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</si>
  <si>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</si>
  <si>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</si>
  <si>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</si>
  <si>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</si>
  <si>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</si>
  <si>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</si>
  <si>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</si>
  <si>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</si>
  <si>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</si>
  <si>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</si>
  <si>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</si>
  <si>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</si>
  <si>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</si>
  <si>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</si>
  <si>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</si>
  <si>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</si>
  <si>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</si>
  <si>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</si>
  <si>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</si>
  <si>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</si>
  <si>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</si>
  <si>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</si>
  <si>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</si>
  <si>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</si>
  <si>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</si>
  <si>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</si>
  <si>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</si>
  <si>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</si>
  <si>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</si>
  <si>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</si>
  <si>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</si>
  <si>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</si>
  <si>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</si>
  <si>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</si>
  <si>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</si>
  <si>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</si>
  <si>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</si>
  <si>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</si>
  <si>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</si>
  <si>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</si>
  <si>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</si>
  <si>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</si>
  <si>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</si>
  <si>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</si>
  <si>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</si>
  <si>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</si>
  <si>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</si>
  <si>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</si>
  <si>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</si>
  <si>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</si>
  <si>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</si>
  <si>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</si>
  <si>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</si>
  <si>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</si>
  <si>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</si>
  <si>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</si>
  <si>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</si>
  <si>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</si>
  <si>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</si>
  <si>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</si>
  <si>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</si>
  <si>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</si>
  <si>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</si>
  <si>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</si>
  <si>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</si>
  <si>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</si>
  <si>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</si>
  <si>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</si>
  <si>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</si>
  <si>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</si>
  <si>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</si>
  <si>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</si>
  <si>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</si>
  <si>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</si>
  <si>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</si>
  <si>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</si>
  <si>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</si>
  <si>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</si>
  <si>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</si>
  <si>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</si>
  <si>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</si>
  <si>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</si>
  <si>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</si>
  <si>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</si>
  <si>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</si>
  <si>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</si>
  <si>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</si>
  <si>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</si>
  <si>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</si>
  <si>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</si>
  <si>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</si>
  <si>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</si>
  <si>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</si>
  <si>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</si>
  <si>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</si>
  <si>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</si>
  <si>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</si>
  <si>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</si>
  <si>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</si>
  <si>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</si>
  <si>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</si>
  <si>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</si>
  <si>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</si>
  <si>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</si>
  <si>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</si>
  <si>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</si>
  <si>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</si>
  <si>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</si>
  <si>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</si>
  <si>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</si>
  <si>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</si>
  <si>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</si>
  <si>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</si>
  <si>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</si>
  <si>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</si>
  <si>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</si>
  <si>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</si>
  <si>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</si>
  <si>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</si>
  <si>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</si>
  <si>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</si>
  <si>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</si>
  <si>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</si>
  <si>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</si>
  <si>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</si>
  <si>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</si>
  <si>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</si>
  <si>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</si>
  <si>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</si>
  <si>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</si>
  <si>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</si>
  <si>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</si>
  <si>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</si>
  <si>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</si>
  <si>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</si>
  <si>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</si>
  <si>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</si>
  <si>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</si>
  <si>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</si>
  <si>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</si>
  <si>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</si>
  <si>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</si>
  <si>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</si>
  <si>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</si>
  <si>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</si>
  <si>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</si>
  <si>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</si>
  <si>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</si>
  <si>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</si>
  <si>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</si>
  <si>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</si>
  <si>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</si>
  <si>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</si>
  <si>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</si>
  <si>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</si>
  <si>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</si>
  <si>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</si>
  <si>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</si>
  <si>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</si>
  <si>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</si>
  <si>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</si>
  <si>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</si>
  <si>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</si>
  <si>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</si>
  <si>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</si>
  <si>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</si>
  <si>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</si>
  <si>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</si>
  <si>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</si>
  <si>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</si>
  <si>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</si>
  <si>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</si>
  <si>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</si>
  <si>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</si>
  <si>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</si>
  <si>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</si>
  <si>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</si>
  <si>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</si>
  <si>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</si>
  <si>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</si>
  <si>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</si>
  <si>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</si>
  <si>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</si>
  <si>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</si>
  <si>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</si>
  <si>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</si>
  <si>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</si>
  <si>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</si>
  <si>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</si>
  <si>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</si>
  <si>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</si>
  <si>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</si>
  <si>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</si>
  <si>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</si>
  <si>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</si>
  <si>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</si>
  <si>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</si>
  <si>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</si>
  <si>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</si>
  <si>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</si>
  <si>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</si>
  <si>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</si>
  <si>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</si>
  <si>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</si>
  <si>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</si>
  <si>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</si>
  <si>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</si>
  <si>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</si>
  <si>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</si>
  <si>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</si>
  <si>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</si>
  <si>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</si>
  <si>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</si>
  <si>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</si>
  <si>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</si>
  <si>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</si>
  <si>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</si>
  <si>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</si>
  <si>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</si>
  <si>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</si>
  <si>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</si>
  <si>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</si>
  <si>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</si>
  <si>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</si>
  <si>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</si>
  <si>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</si>
  <si>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</si>
  <si>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</si>
  <si>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</si>
  <si>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</si>
  <si>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</si>
  <si>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</si>
  <si>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</si>
  <si>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</si>
  <si>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</si>
  <si>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</si>
  <si>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</si>
  <si>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</si>
  <si>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</si>
  <si>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</si>
  <si>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</si>
  <si>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</si>
  <si>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</si>
  <si>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</si>
  <si>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</si>
  <si>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</si>
  <si>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</si>
  <si>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</si>
  <si>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</si>
  <si>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</si>
  <si>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</si>
  <si>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</si>
  <si>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</si>
  <si>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</si>
  <si>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</si>
  <si>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</si>
  <si>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</si>
  <si>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</si>
  <si>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</si>
  <si>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</si>
  <si>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</si>
  <si>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</si>
  <si>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</si>
  <si>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</si>
  <si>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</si>
  <si>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</si>
  <si>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</si>
  <si>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</si>
  <si>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</si>
  <si>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</si>
  <si>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</si>
  <si>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</si>
  <si>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</si>
  <si>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</si>
  <si>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</si>
  <si>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</si>
  <si>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</si>
  <si>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</si>
  <si>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</si>
  <si>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</si>
  <si>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</si>
  <si>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</si>
  <si>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</si>
  <si>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</si>
  <si>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</si>
  <si>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</si>
  <si>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</si>
  <si>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</si>
  <si>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</si>
  <si>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</si>
  <si>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</si>
  <si>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</si>
  <si>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</si>
  <si>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</si>
  <si>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</si>
  <si>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</si>
  <si>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</si>
  <si>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</si>
  <si>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</si>
  <si>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</si>
  <si>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</si>
  <si>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</si>
  <si>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</si>
  <si>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</si>
  <si>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</si>
  <si>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</si>
  <si>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</si>
  <si>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</si>
  <si>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</si>
  <si>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</si>
  <si>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</si>
  <si>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</si>
  <si>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</si>
  <si>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</si>
  <si>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</si>
  <si>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</si>
  <si>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</si>
  <si>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</si>
  <si>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</si>
  <si>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</si>
  <si>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</si>
  <si>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</si>
  <si>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</si>
  <si>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</si>
  <si>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</si>
  <si>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</si>
  <si>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</si>
  <si>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</si>
  <si>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</si>
  <si>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</si>
  <si>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</si>
  <si>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</si>
  <si>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</si>
  <si>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</si>
  <si>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</si>
  <si>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</si>
  <si>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</si>
  <si>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</si>
  <si>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</si>
  <si>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</si>
  <si>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</si>
  <si>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</si>
  <si>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</si>
  <si>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</si>
  <si>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</si>
  <si>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</si>
  <si>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</si>
  <si>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</si>
  <si>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</si>
  <si>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</si>
  <si>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</si>
  <si>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</si>
  <si>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</si>
  <si>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</si>
  <si>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</si>
  <si>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</si>
  <si>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</si>
  <si>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</si>
  <si>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</si>
  <si>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</si>
  <si>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</si>
  <si>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</si>
  <si>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</si>
  <si>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</si>
  <si>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</si>
  <si>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</si>
  <si>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</si>
  <si>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</si>
  <si>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</si>
  <si>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</si>
  <si>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</si>
  <si>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</si>
  <si>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</si>
  <si>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</si>
  <si>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</si>
  <si>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</si>
  <si>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</si>
  <si>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</si>
  <si>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</si>
  <si>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</si>
  <si>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</si>
  <si>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</si>
  <si>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</si>
  <si>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</si>
  <si>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</si>
  <si>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</si>
  <si>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</si>
  <si>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</si>
  <si>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</si>
  <si>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</si>
  <si>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</si>
  <si>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</si>
  <si>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</si>
  <si>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</si>
  <si>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</si>
  <si>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</si>
  <si>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</si>
  <si>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</si>
  <si>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</si>
  <si>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</si>
  <si>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</si>
  <si>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</si>
  <si>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</si>
  <si>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</si>
  <si>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</si>
  <si>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</si>
  <si>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</si>
  <si>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</si>
  <si>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</si>
  <si>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</si>
  <si>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</si>
  <si>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</si>
  <si>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</si>
  <si>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</si>
  <si>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</si>
  <si>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</si>
  <si>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</si>
  <si>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</si>
  <si>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</si>
  <si>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</si>
  <si>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</si>
  <si>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</si>
  <si>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</si>
  <si>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</si>
  <si>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</si>
  <si>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</si>
  <si>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</si>
  <si>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</si>
  <si>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</si>
  <si>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</si>
  <si>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</si>
  <si>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</si>
  <si>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</si>
  <si>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</si>
  <si>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</si>
  <si>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</si>
  <si>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</si>
  <si>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</si>
  <si>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</si>
  <si>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</si>
  <si>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</si>
  <si>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</si>
  <si>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</si>
  <si>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</si>
  <si>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</si>
  <si>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</si>
  <si>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</si>
  <si>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</si>
  <si>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</si>
  <si>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</si>
  <si>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</si>
  <si>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</si>
  <si>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</si>
  <si>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</si>
  <si>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</si>
  <si>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</si>
  <si>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</si>
  <si>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</si>
  <si>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</si>
  <si>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</si>
  <si>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</si>
  <si>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</si>
  <si>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</si>
  <si>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</si>
  <si>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</si>
  <si>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</si>
  <si>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</si>
  <si>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</si>
  <si>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</si>
  <si>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</si>
  <si>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</si>
  <si>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</si>
  <si>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</si>
  <si>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</si>
  <si>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</si>
  <si>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</si>
  <si>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</si>
  <si>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</si>
  <si>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</si>
  <si>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</si>
  <si>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</si>
  <si>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</si>
  <si>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</si>
  <si>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</si>
  <si>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</si>
  <si>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</si>
  <si>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</si>
  <si>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</si>
  <si>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</si>
  <si>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</si>
  <si>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</si>
  <si>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</si>
  <si>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</si>
  <si>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</si>
  <si>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</si>
  <si>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</si>
  <si>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</si>
  <si>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</si>
  <si>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</si>
  <si>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</si>
  <si>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</si>
  <si>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</si>
  <si>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</si>
  <si>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</si>
  <si>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</si>
  <si>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</si>
  <si>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</si>
  <si>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</si>
  <si>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</si>
  <si>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</si>
  <si>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</si>
  <si>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</si>
  <si>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</si>
  <si>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</si>
  <si>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</si>
  <si>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</si>
  <si>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</si>
  <si>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</si>
  <si>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</si>
  <si>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</si>
  <si>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</si>
  <si>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</si>
  <si>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</si>
  <si>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</si>
  <si>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</si>
  <si>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</si>
  <si>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</si>
  <si>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</si>
  <si>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</si>
  <si>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</si>
  <si>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</si>
  <si>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</si>
  <si>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</si>
  <si>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</si>
  <si>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</si>
  <si>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</si>
  <si>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</si>
  <si>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</si>
  <si>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</si>
  <si>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</si>
  <si>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</si>
  <si>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</si>
  <si>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</si>
  <si>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</si>
  <si>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</si>
  <si>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</si>
  <si>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</si>
  <si>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</si>
  <si>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</si>
  <si>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</si>
  <si>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</si>
  <si>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</si>
  <si>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</si>
  <si>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</si>
  <si>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</si>
  <si>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</si>
  <si>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</si>
  <si>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</si>
  <si>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</si>
  <si>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</si>
  <si>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</si>
  <si>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</si>
  <si>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</si>
  <si>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</si>
  <si>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</si>
  <si>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</si>
  <si>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</si>
  <si>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</si>
  <si>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</si>
  <si>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</si>
  <si>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</si>
  <si>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</si>
  <si>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</si>
  <si>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</si>
  <si>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</si>
  <si>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</si>
  <si>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</si>
  <si>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</si>
  <si>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</si>
  <si>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</si>
  <si>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</si>
  <si>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</si>
  <si>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</si>
  <si>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</si>
  <si>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</si>
  <si>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</si>
  <si>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</si>
  <si>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</si>
  <si>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</si>
  <si>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</si>
  <si>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</si>
  <si>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</si>
  <si>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</si>
  <si>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</si>
  <si>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</si>
  <si>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</si>
  <si>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</si>
  <si>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</si>
  <si>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</si>
  <si>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</si>
  <si>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</si>
  <si>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</si>
  <si>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</si>
  <si>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</si>
  <si>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</si>
  <si>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</si>
  <si>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</si>
  <si>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</si>
  <si>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</si>
  <si>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</si>
  <si>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</si>
  <si>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</si>
  <si>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</si>
  <si>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</si>
  <si>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</si>
  <si>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</si>
  <si>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</si>
  <si>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</si>
  <si>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</si>
  <si>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</si>
  <si>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</si>
  <si>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</si>
  <si>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</si>
  <si>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</si>
  <si>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</si>
  <si>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</si>
  <si>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</si>
  <si>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</si>
  <si>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</si>
  <si>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</si>
  <si>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</si>
  <si>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</si>
  <si>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</si>
  <si>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</si>
  <si>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</si>
  <si>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</si>
  <si>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</si>
  <si>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</si>
  <si>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</si>
  <si>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</si>
  <si>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</si>
  <si>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</si>
  <si>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</si>
  <si>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</si>
  <si>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</si>
  <si>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</si>
  <si>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</si>
  <si>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</si>
  <si>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</si>
  <si>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</si>
  <si>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</si>
  <si>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</si>
  <si>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</si>
  <si>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</si>
  <si>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</si>
  <si>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</si>
  <si>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</si>
  <si>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</si>
  <si>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</si>
  <si>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</si>
  <si>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</si>
  <si>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</si>
  <si>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</si>
  <si>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</si>
  <si>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</si>
  <si>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</si>
  <si>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</si>
  <si>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</si>
  <si>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</si>
  <si>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</si>
  <si>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</si>
  <si>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</si>
  <si>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</si>
  <si>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</si>
  <si>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</si>
  <si>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</si>
  <si>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</si>
  <si>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</si>
  <si>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</si>
  <si>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</si>
  <si>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</si>
  <si>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</si>
  <si>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</si>
  <si>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</si>
  <si>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</si>
  <si>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</si>
  <si>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</si>
  <si>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</si>
  <si>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</si>
  <si>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</si>
  <si>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</si>
  <si>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</si>
  <si>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</si>
  <si>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</si>
  <si>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</si>
  <si>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</si>
  <si>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</si>
  <si>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</si>
  <si>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</si>
  <si>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</si>
  <si>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</si>
  <si>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</si>
  <si>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</si>
  <si>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</si>
  <si>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</si>
  <si>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</si>
  <si>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</si>
  <si>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</si>
  <si>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</si>
  <si>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</si>
  <si>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</si>
  <si>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</si>
  <si>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</si>
  <si>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</si>
  <si>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</si>
  <si>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</si>
  <si>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</si>
  <si>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</si>
  <si>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</si>
  <si>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</si>
  <si>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</si>
  <si>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</si>
  <si>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</si>
  <si>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</si>
  <si>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</si>
  <si>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</si>
  <si>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</si>
  <si>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</si>
  <si>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</si>
  <si>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</si>
  <si>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</si>
  <si>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</si>
  <si>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</si>
  <si>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</si>
  <si>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</si>
  <si>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</si>
  <si>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</si>
  <si>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</si>
  <si>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</si>
  <si>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</si>
  <si>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</si>
  <si>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</si>
  <si>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</si>
  <si>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</si>
  <si>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</si>
  <si>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</si>
  <si>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</si>
  <si>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</si>
  <si>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</si>
  <si>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</si>
  <si>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</si>
  <si>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</si>
  <si>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</si>
  <si>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</si>
  <si>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</si>
  <si>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</si>
  <si>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</si>
  <si>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</si>
  <si>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</si>
  <si>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</si>
  <si>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</si>
  <si>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</si>
  <si>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</si>
  <si>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</si>
  <si>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</si>
  <si>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</si>
  <si>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</si>
  <si>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</si>
  <si>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</si>
  <si>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</si>
  <si>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</si>
  <si>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</si>
  <si>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</si>
  <si>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</si>
  <si>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</si>
  <si>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</si>
  <si>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</si>
  <si>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</si>
  <si>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</si>
  <si>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</si>
  <si>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</si>
  <si>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</si>
  <si>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</si>
  <si>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</si>
  <si>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</si>
  <si>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</si>
  <si>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</si>
  <si>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</si>
  <si>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</si>
  <si>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</si>
  <si>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</si>
  <si>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</si>
  <si>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</si>
  <si>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</si>
  <si>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</si>
  <si>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</si>
  <si>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</si>
  <si>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</si>
  <si>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</si>
  <si>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</si>
  <si>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</si>
  <si>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</si>
  <si>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</si>
  <si>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</si>
  <si>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</si>
  <si>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</si>
  <si>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</si>
  <si>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</si>
  <si>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</si>
  <si>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</si>
  <si>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</si>
  <si>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</si>
  <si>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</si>
  <si>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</si>
  <si>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</si>
  <si>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</si>
  <si>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</si>
  <si>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</si>
  <si>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</si>
  <si>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</si>
  <si>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</si>
  <si>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</si>
  <si>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</si>
  <si>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</si>
  <si>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</si>
  <si>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</si>
  <si>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</si>
  <si>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</si>
  <si>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</si>
  <si>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</si>
  <si>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</si>
  <si>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</si>
  <si>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</si>
  <si>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</si>
  <si>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</si>
  <si>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</si>
  <si>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</si>
  <si>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</si>
  <si>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</si>
  <si>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</si>
  <si>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</si>
  <si>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</si>
  <si>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</si>
  <si>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</si>
  <si>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</si>
  <si>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</si>
  <si>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</si>
  <si>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</si>
  <si>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</si>
  <si>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</si>
  <si>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</si>
  <si>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</si>
  <si>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</si>
  <si>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</si>
  <si>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</si>
  <si>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</si>
  <si>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</si>
  <si>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</si>
  <si>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</si>
  <si>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</si>
  <si>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</si>
  <si>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</si>
  <si>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</si>
  <si>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</si>
  <si>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</si>
  <si>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</si>
  <si>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</si>
  <si>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</si>
  <si>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</si>
  <si>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</si>
  <si>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</si>
  <si>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</si>
  <si>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</si>
  <si>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</si>
  <si>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</si>
  <si>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</si>
  <si>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</si>
  <si>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</si>
  <si>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</si>
  <si>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</si>
  <si>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</si>
  <si>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</si>
  <si>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</si>
  <si>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</si>
  <si>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</si>
  <si>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</si>
  <si>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</si>
  <si>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</si>
  <si>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</si>
  <si>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</si>
  <si>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</si>
  <si>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</si>
  <si>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</si>
  <si>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</si>
  <si>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</si>
  <si>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</si>
  <si>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</si>
  <si>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</si>
  <si>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</si>
  <si>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</si>
  <si>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</si>
  <si>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</si>
  <si>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</si>
  <si>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</si>
  <si>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</si>
  <si>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</si>
  <si>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</si>
  <si>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</si>
  <si>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</si>
  <si>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</si>
  <si>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</si>
  <si>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</si>
  <si>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</si>
  <si>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</si>
  <si>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</si>
  <si>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</si>
  <si>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</si>
  <si>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</si>
  <si>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</si>
  <si>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</si>
  <si>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</si>
  <si>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</si>
  <si>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</si>
  <si>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</si>
  <si>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</si>
  <si>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</si>
  <si>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</si>
  <si>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</si>
  <si>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</si>
  <si>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</si>
  <si>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</si>
  <si>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</si>
  <si>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</si>
  <si>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</si>
  <si>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</si>
  <si>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</si>
  <si>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</si>
  <si>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</si>
  <si>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</si>
  <si>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</si>
  <si>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</si>
  <si>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</si>
  <si>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</si>
  <si>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</si>
  <si>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</si>
  <si>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</si>
  <si>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</si>
  <si>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</si>
  <si>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</si>
  <si>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</si>
  <si>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</si>
  <si>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</si>
  <si>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</si>
  <si>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</si>
  <si>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</si>
  <si>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</si>
  <si>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</si>
  <si>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</si>
  <si>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</si>
  <si>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</si>
  <si>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</si>
  <si>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</si>
  <si>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</si>
  <si>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</si>
  <si>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</si>
  <si>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</si>
  <si>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</si>
  <si>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</si>
  <si>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</si>
  <si>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</si>
  <si>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</si>
  <si>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</si>
  <si>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</si>
  <si>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</si>
  <si>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</si>
  <si>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</si>
  <si>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</si>
  <si>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</si>
  <si>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</si>
  <si>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</si>
  <si>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</si>
  <si>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</si>
  <si>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</si>
  <si>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</si>
  <si>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</si>
  <si>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</si>
  <si>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</si>
  <si>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</si>
  <si>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</si>
  <si>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</si>
  <si>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</si>
  <si>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</si>
  <si>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</si>
  <si>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</si>
  <si>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</si>
  <si>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</si>
  <si>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</si>
  <si>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</si>
  <si>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</si>
  <si>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</si>
  <si>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</si>
  <si>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</si>
  <si>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</si>
  <si>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</si>
  <si>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</si>
  <si>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</si>
  <si>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</si>
  <si>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</si>
  <si>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</si>
  <si>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</si>
  <si>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</si>
  <si>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</si>
  <si>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</si>
  <si>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</si>
  <si>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</si>
  <si>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</si>
  <si>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</si>
  <si>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</si>
  <si>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</si>
  <si>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</si>
  <si>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</si>
  <si>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</si>
  <si>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</si>
  <si>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</si>
  <si>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</si>
  <si>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</si>
  <si>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</si>
  <si>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</si>
  <si>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</si>
  <si>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</si>
  <si>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</si>
  <si>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</si>
  <si>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</si>
  <si>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</si>
  <si>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</si>
  <si>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</si>
  <si>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</si>
  <si>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</si>
  <si>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</si>
  <si>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</si>
  <si>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</si>
  <si>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</si>
  <si>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</si>
  <si>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</si>
  <si>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</si>
  <si>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</si>
  <si>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</si>
  <si>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</si>
  <si>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</si>
  <si>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</si>
  <si>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</si>
  <si>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</si>
  <si>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</si>
  <si>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</si>
  <si>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</si>
  <si>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</si>
  <si>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</si>
  <si>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</si>
  <si>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</si>
  <si>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</si>
  <si>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</si>
  <si>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</si>
  <si>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</si>
  <si>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</si>
  <si>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</si>
  <si>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</si>
  <si>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</si>
  <si>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</si>
  <si>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</si>
  <si>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</si>
  <si>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</si>
  <si>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</si>
  <si>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</si>
  <si>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</si>
  <si>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</si>
  <si>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</si>
  <si>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</si>
  <si>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</si>
  <si>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</si>
  <si>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</si>
  <si>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</si>
  <si>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</si>
  <si>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</si>
  <si>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</si>
  <si>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</si>
  <si>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</si>
  <si>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</si>
  <si>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</si>
  <si>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</si>
  <si>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</si>
  <si>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</si>
  <si>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</si>
  <si>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</si>
  <si>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</si>
  <si>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</si>
  <si>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</si>
  <si>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</si>
  <si>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</si>
  <si>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</si>
  <si>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</si>
  <si>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</si>
  <si>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</si>
  <si>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</si>
  <si>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</si>
  <si>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</si>
  <si>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</si>
  <si>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</si>
  <si>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</si>
  <si>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</si>
  <si>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</si>
  <si>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</si>
  <si>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</si>
  <si>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</si>
  <si>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</si>
  <si>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</si>
  <si>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</si>
  <si>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</si>
  <si>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</si>
  <si>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</si>
  <si>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</si>
  <si>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</si>
  <si>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</si>
  <si>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</si>
  <si>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</si>
  <si>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</si>
  <si>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</si>
  <si>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</si>
  <si>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</si>
  <si>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</si>
  <si>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</si>
  <si>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</si>
  <si>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</si>
  <si>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</si>
  <si>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</si>
  <si>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</si>
  <si>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</si>
  <si>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</si>
  <si>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</si>
  <si>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</si>
  <si>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</si>
  <si>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</si>
  <si>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</si>
  <si>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</si>
  <si>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</si>
  <si>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</si>
  <si>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</si>
  <si>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</si>
  <si>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</si>
  <si>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</si>
  <si>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</si>
  <si>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</si>
  <si>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</si>
  <si>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</si>
  <si>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</si>
  <si>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</si>
  <si>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</si>
  <si>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</si>
  <si>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</si>
  <si>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</si>
  <si>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</si>
  <si>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</si>
  <si>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</si>
  <si>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</si>
  <si>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</si>
  <si>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</si>
  <si>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</si>
  <si>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</si>
  <si>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</si>
  <si>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</si>
  <si>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</si>
  <si>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</si>
  <si>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</si>
  <si>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</si>
  <si>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</si>
  <si>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</si>
  <si>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</si>
  <si>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</si>
  <si>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</si>
  <si>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</si>
  <si>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</si>
  <si>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</si>
  <si>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</si>
  <si>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</si>
  <si>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</si>
  <si>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</si>
  <si>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</si>
  <si>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</si>
  <si>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</si>
  <si>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</si>
  <si>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</si>
  <si>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</si>
  <si>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</si>
  <si>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</si>
  <si>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</si>
  <si>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</si>
  <si>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</si>
  <si>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</si>
  <si>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</si>
  <si>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</si>
  <si>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</si>
  <si>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</si>
  <si>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</si>
  <si>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</si>
  <si>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</si>
  <si>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</si>
  <si>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</si>
  <si>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</si>
  <si>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</si>
  <si>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</si>
  <si>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</si>
  <si>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</si>
  <si>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</si>
  <si>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</si>
  <si>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</si>
  <si>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</si>
  <si>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</si>
  <si>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</si>
  <si>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</si>
  <si>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</si>
  <si>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</si>
  <si>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</si>
  <si>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</si>
  <si>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</si>
  <si>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</si>
  <si>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</si>
  <si>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</si>
  <si>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</si>
  <si>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</si>
  <si>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</si>
  <si>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</si>
  <si>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</si>
  <si>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</si>
  <si>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</si>
  <si>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</si>
  <si>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</si>
  <si>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</si>
  <si>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</si>
  <si>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</si>
  <si>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</si>
  <si>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</si>
  <si>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</si>
  <si>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</si>
  <si>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</si>
  <si>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</si>
  <si>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</si>
  <si>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</si>
  <si>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</si>
  <si>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</si>
  <si>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</si>
  <si>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</si>
  <si>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</si>
  <si>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</si>
  <si>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</si>
  <si>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</si>
  <si>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</si>
  <si>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</si>
  <si>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</si>
  <si>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</si>
  <si>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</si>
  <si>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</si>
  <si>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</si>
  <si>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</si>
  <si>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</si>
  <si>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</si>
  <si>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</si>
  <si>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</si>
  <si>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</si>
  <si>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</si>
  <si>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</si>
  <si>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</si>
  <si>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</si>
  <si>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</si>
  <si>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</si>
  <si>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</si>
  <si>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</si>
  <si>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</si>
  <si>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</si>
  <si>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</si>
  <si>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</si>
  <si>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</si>
  <si>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</si>
  <si>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</si>
  <si>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</si>
  <si>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</si>
  <si>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</si>
  <si>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</si>
  <si>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</si>
  <si>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</si>
  <si>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</si>
  <si>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</si>
  <si>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</si>
  <si>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</si>
  <si>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</si>
  <si>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</si>
  <si>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</si>
  <si>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</si>
  <si>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</si>
  <si>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</si>
  <si>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</si>
  <si>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</si>
  <si>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</si>
  <si>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</si>
  <si>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</si>
  <si>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</si>
  <si>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</si>
  <si>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</si>
  <si>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</si>
  <si>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</si>
  <si>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</si>
  <si>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</si>
  <si>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</si>
  <si>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</si>
  <si>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</si>
  <si>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</si>
  <si>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</si>
  <si>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</si>
  <si>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</si>
  <si>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</si>
  <si>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</si>
  <si>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</si>
  <si>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</si>
  <si>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</si>
  <si>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</si>
  <si>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</si>
  <si>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</si>
  <si>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</si>
  <si>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</si>
  <si>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</si>
  <si>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</si>
  <si>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</si>
  <si>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</si>
  <si>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</si>
  <si>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</si>
  <si>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</si>
  <si>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</si>
  <si>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</si>
  <si>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</si>
  <si>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</si>
  <si>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</si>
  <si>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</si>
  <si>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</si>
  <si>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</si>
  <si>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</si>
  <si>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</si>
  <si>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</si>
  <si>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</si>
  <si>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</si>
  <si>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</si>
  <si>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</si>
  <si>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</si>
  <si>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</si>
  <si>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</si>
  <si>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</si>
  <si>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</si>
  <si>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</si>
  <si>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</si>
  <si>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</si>
  <si>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</si>
  <si>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</si>
  <si>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</si>
  <si>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</si>
  <si>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</si>
  <si>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</si>
  <si>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</si>
  <si>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</si>
  <si>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</si>
  <si>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</si>
  <si>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</si>
  <si>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</si>
  <si>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</si>
  <si>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</si>
  <si>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</si>
  <si>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</si>
  <si>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</si>
  <si>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</si>
  <si>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</si>
  <si>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</si>
  <si>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</si>
  <si>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</si>
  <si>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</si>
  <si>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</si>
  <si>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</si>
  <si>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</si>
  <si>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</si>
  <si>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</si>
  <si>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</si>
  <si>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</si>
  <si>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</si>
  <si>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</si>
  <si>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</si>
  <si>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</si>
  <si>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</si>
  <si>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</si>
  <si>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</si>
  <si>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</si>
  <si>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</si>
  <si>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</si>
  <si>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</si>
  <si>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</si>
  <si>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</si>
  <si>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</si>
  <si>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</si>
  <si>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</si>
  <si>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</si>
  <si>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</si>
  <si>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</si>
  <si>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</si>
  <si>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</si>
  <si>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</si>
  <si>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</si>
  <si>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</si>
  <si>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</si>
  <si>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</si>
  <si>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</si>
  <si>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</si>
  <si>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</si>
  <si>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</si>
  <si>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</si>
  <si>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</si>
  <si>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</si>
  <si>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</si>
  <si>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</si>
  <si>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</si>
  <si>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</si>
  <si>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</si>
  <si>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</si>
  <si>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</si>
  <si>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</si>
  <si>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</si>
  <si>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</si>
  <si>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</si>
  <si>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</si>
  <si>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</si>
  <si>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</si>
  <si>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</si>
  <si>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</si>
  <si>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</si>
  <si>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</si>
  <si>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</si>
  <si>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</si>
  <si>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</si>
  <si>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</si>
  <si>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</si>
  <si>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</si>
  <si>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</si>
  <si>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</si>
  <si>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</si>
  <si>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</si>
  <si>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</si>
  <si>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</si>
  <si>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</si>
  <si>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</si>
  <si>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</si>
  <si>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</si>
  <si>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</si>
  <si>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</si>
  <si>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</si>
  <si>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</si>
  <si>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</si>
  <si>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</si>
  <si>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</si>
  <si>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</si>
  <si>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</si>
  <si>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</si>
  <si>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</si>
  <si>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</si>
  <si>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</si>
  <si>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</si>
  <si>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</si>
  <si>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</si>
  <si>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</si>
  <si>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</si>
  <si>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</si>
  <si>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</si>
  <si>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</si>
  <si>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</si>
  <si>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</si>
  <si>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</si>
  <si>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</si>
  <si>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</si>
  <si>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</si>
  <si>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</si>
  <si>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</si>
  <si>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</si>
  <si>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</si>
  <si>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</si>
  <si>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</si>
  <si>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</si>
  <si>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</si>
  <si>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</si>
  <si>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</si>
  <si>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</si>
  <si>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</si>
  <si>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</si>
  <si>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</si>
  <si>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</si>
  <si>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</si>
  <si>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</si>
  <si>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</si>
  <si>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</si>
  <si>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</si>
  <si>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</si>
  <si>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</si>
  <si>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</si>
  <si>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</si>
  <si>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</si>
  <si>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</si>
  <si>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</si>
  <si>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</si>
  <si>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</si>
  <si>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</si>
  <si>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</si>
  <si>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</si>
  <si>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</si>
  <si>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</si>
  <si>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</si>
  <si>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</si>
  <si>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</si>
  <si>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</si>
  <si>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</si>
  <si>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</si>
  <si>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</si>
  <si>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</si>
  <si>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</si>
  <si>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</si>
  <si>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</si>
  <si>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</si>
  <si>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</si>
  <si>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</si>
  <si>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</si>
  <si>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</si>
  <si>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</si>
  <si>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</si>
  <si>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</si>
  <si>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</si>
  <si>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</si>
  <si>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</si>
  <si>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</si>
  <si>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</si>
  <si>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</si>
  <si>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</si>
  <si>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</si>
  <si>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</si>
  <si>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</si>
  <si>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</si>
  <si>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</si>
  <si>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</si>
  <si>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</si>
  <si>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</si>
  <si>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</si>
  <si>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</si>
  <si>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</si>
  <si>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</si>
  <si>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</si>
  <si>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</si>
  <si>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</si>
  <si>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</si>
  <si>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</si>
  <si>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</si>
  <si>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</si>
  <si>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</si>
  <si>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</si>
  <si>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</si>
  <si>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</si>
  <si>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</si>
  <si>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</si>
  <si>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</si>
  <si>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</si>
  <si>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</si>
  <si>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</si>
  <si>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</si>
  <si>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</si>
  <si>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</si>
  <si>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</si>
  <si>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</si>
  <si>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</si>
  <si>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</si>
  <si>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</si>
  <si>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</si>
  <si>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</si>
  <si>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</si>
  <si>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</si>
  <si>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</si>
  <si>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</si>
  <si>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</si>
  <si>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</si>
  <si>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</si>
  <si>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</si>
  <si>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</si>
  <si>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</si>
  <si>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</si>
  <si>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</si>
  <si>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</si>
  <si>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</si>
  <si>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</si>
  <si>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</si>
  <si>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</si>
  <si>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</si>
  <si>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</si>
  <si>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</si>
  <si>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</si>
  <si>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</si>
  <si>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</si>
  <si>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</si>
  <si>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</si>
  <si>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</si>
  <si>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</si>
  <si>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</si>
  <si>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</si>
  <si>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</si>
  <si>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</si>
  <si>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</si>
  <si>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</si>
  <si>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</si>
  <si>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</si>
  <si>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</si>
  <si>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</si>
  <si>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</si>
  <si>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</si>
  <si>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</si>
  <si>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</si>
  <si>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</si>
  <si>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</si>
  <si>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</si>
  <si>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</si>
  <si>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</si>
  <si>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</si>
  <si>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</si>
  <si>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</si>
  <si>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</si>
  <si>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</si>
  <si>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</si>
  <si>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</si>
  <si>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</si>
  <si>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</si>
  <si>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</si>
  <si>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</si>
  <si>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</si>
  <si>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</si>
  <si>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</si>
  <si>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</si>
  <si>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</si>
  <si>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</si>
  <si>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</si>
  <si>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</si>
  <si>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</si>
  <si>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</si>
  <si>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</si>
  <si>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</si>
  <si>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</si>
  <si>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</si>
  <si>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</si>
  <si>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</si>
  <si>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</si>
  <si>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</si>
  <si>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</si>
  <si>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</si>
  <si>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</si>
  <si>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</si>
  <si>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</si>
  <si>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</si>
  <si>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</si>
  <si>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</si>
  <si>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</si>
  <si>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</si>
  <si>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</si>
  <si>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</si>
  <si>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</si>
  <si>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</si>
  <si>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</si>
  <si>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</si>
  <si>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</si>
  <si>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</si>
  <si>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</si>
  <si>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</si>
  <si>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</si>
  <si>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</si>
  <si>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</si>
  <si>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</si>
  <si>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</si>
  <si>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</si>
  <si>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</si>
  <si>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</si>
  <si>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</si>
  <si>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</si>
  <si>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</si>
  <si>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</si>
  <si>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</si>
  <si>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</si>
  <si>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</si>
  <si>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</si>
  <si>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</si>
  <si>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</si>
  <si>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</si>
  <si>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</si>
  <si>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</si>
  <si>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</si>
  <si>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</si>
  <si>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</si>
  <si>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</si>
  <si>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</si>
  <si>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</si>
  <si>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</si>
  <si>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</si>
  <si>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</si>
  <si>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</si>
  <si>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</si>
  <si>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</si>
  <si>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</si>
  <si>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</si>
  <si>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</si>
  <si>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</si>
  <si>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</si>
  <si>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</si>
  <si>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</si>
  <si>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</si>
  <si>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</si>
  <si>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</si>
  <si>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</si>
  <si>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</si>
  <si>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</si>
  <si>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</si>
  <si>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</si>
  <si>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</si>
  <si>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</si>
  <si>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</si>
  <si>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</si>
  <si>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</si>
  <si>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</si>
  <si>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</si>
  <si>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</si>
  <si>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</si>
  <si>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</si>
  <si>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</si>
  <si>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</si>
  <si>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</si>
  <si>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</si>
  <si>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</si>
  <si>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</si>
  <si>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</si>
  <si>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</si>
  <si>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</si>
  <si>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</si>
  <si>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</si>
  <si>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</si>
  <si>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</si>
  <si>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</si>
  <si>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</si>
  <si>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</si>
  <si>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</si>
  <si>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</si>
  <si>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</si>
  <si>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</si>
  <si>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</si>
  <si>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</si>
  <si>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</si>
  <si>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</si>
  <si>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</si>
  <si>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</si>
  <si>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</si>
  <si>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</si>
  <si>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</si>
  <si>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</si>
  <si>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</si>
  <si>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</si>
  <si>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</si>
  <si>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</si>
  <si>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</si>
  <si>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</si>
  <si>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</si>
  <si>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</si>
  <si>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</si>
  <si>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</si>
  <si>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</si>
  <si>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</si>
  <si>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</si>
  <si>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</si>
  <si>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</si>
  <si>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</si>
  <si>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</si>
  <si>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</si>
  <si>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</si>
  <si>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</si>
  <si>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</si>
  <si>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</si>
  <si>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</si>
  <si>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</si>
  <si>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</si>
  <si>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</si>
  <si>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</si>
  <si>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</si>
  <si>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</si>
  <si>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</si>
  <si>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</si>
  <si>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</si>
  <si>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</si>
  <si>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</si>
  <si>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</si>
  <si>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</si>
  <si>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</si>
  <si>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</si>
  <si>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</si>
  <si>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</si>
  <si>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</si>
  <si>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</si>
  <si>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</si>
  <si>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</si>
  <si>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</si>
  <si>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</si>
  <si>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</si>
  <si>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</si>
  <si>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</si>
  <si>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</si>
  <si>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</si>
  <si>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</si>
  <si>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</si>
  <si>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</si>
  <si>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</si>
  <si>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</si>
  <si>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</si>
  <si>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</si>
  <si>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</si>
  <si>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</si>
  <si>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</si>
  <si>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</si>
  <si>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</si>
  <si>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</si>
  <si>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</si>
  <si>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</si>
  <si>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</si>
  <si>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</si>
  <si>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</si>
  <si>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</si>
  <si>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</si>
  <si>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</si>
  <si>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</si>
  <si>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</si>
  <si>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</si>
  <si>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</si>
  <si>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</si>
  <si>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</si>
  <si>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</si>
  <si>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</si>
  <si>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</si>
  <si>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</si>
  <si>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</si>
  <si>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</si>
  <si>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</si>
  <si>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</si>
  <si>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</si>
  <si>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</si>
  <si>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</si>
  <si>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</si>
  <si>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</si>
  <si>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</si>
  <si>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</si>
  <si>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</si>
  <si>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</si>
  <si>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</si>
  <si>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</si>
  <si>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</si>
  <si>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</si>
  <si>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</si>
  <si>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</si>
  <si>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</si>
  <si>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</si>
  <si>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</si>
  <si>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</si>
  <si>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</si>
  <si>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</si>
  <si>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</si>
  <si>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</si>
  <si>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</si>
  <si>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</si>
  <si>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</si>
  <si>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</si>
  <si>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</si>
  <si>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</si>
  <si>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</si>
  <si>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</si>
  <si>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</si>
  <si>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</si>
  <si>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</si>
  <si>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</si>
  <si>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</si>
  <si>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</si>
  <si>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</si>
  <si>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</si>
  <si>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</si>
  <si>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</si>
  <si>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</si>
  <si>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</si>
  <si>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</si>
  <si>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</si>
  <si>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</si>
  <si>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</si>
  <si>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</si>
  <si>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</si>
  <si>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</si>
  <si>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</si>
  <si>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</si>
  <si>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</si>
  <si>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</si>
  <si>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</si>
  <si>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</si>
  <si>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</si>
  <si>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</si>
  <si>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</si>
  <si>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</si>
  <si>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</si>
  <si>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</si>
  <si>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</si>
  <si>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</si>
  <si>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</si>
  <si>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</si>
  <si>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</si>
  <si>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</si>
  <si>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</si>
  <si>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</si>
  <si>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</si>
  <si>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</si>
  <si>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</si>
  <si>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</si>
  <si>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</si>
  <si>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</si>
  <si>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</si>
  <si>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</si>
  <si>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</si>
  <si>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</si>
  <si>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</si>
  <si>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</si>
  <si>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</si>
  <si>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</si>
  <si>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</si>
  <si>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</si>
  <si>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</si>
  <si>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</si>
  <si>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</si>
  <si>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</si>
  <si>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</si>
  <si>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</si>
  <si>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</si>
  <si>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</si>
  <si>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</si>
  <si>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</si>
  <si>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</si>
  <si>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</si>
  <si>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</si>
  <si>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</si>
  <si>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</si>
  <si>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</si>
  <si>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</si>
  <si>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</si>
  <si>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</si>
  <si>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</si>
  <si>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</si>
  <si>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</si>
  <si>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</si>
  <si>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</si>
  <si>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</si>
  <si>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</si>
  <si>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</si>
  <si>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</si>
  <si>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</si>
  <si>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</si>
  <si>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</si>
  <si>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</si>
  <si>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</si>
  <si>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</si>
  <si>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</si>
  <si>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</si>
  <si>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</si>
  <si>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</si>
  <si>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</si>
  <si>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</si>
  <si>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</si>
  <si>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</si>
  <si>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</si>
  <si>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</si>
  <si>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</si>
  <si>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</si>
  <si>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</si>
  <si>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</si>
  <si>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</si>
  <si>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</si>
  <si>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</si>
  <si>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</si>
  <si>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</si>
  <si>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</si>
  <si>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</si>
  <si>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</si>
  <si>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</si>
  <si>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</si>
  <si>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</si>
  <si>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</si>
  <si>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</si>
  <si>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</si>
  <si>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</si>
  <si>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</si>
  <si>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</si>
  <si>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</si>
  <si>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</si>
  <si>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</si>
  <si>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</si>
  <si>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</si>
  <si>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</si>
  <si>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</si>
  <si>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</si>
  <si>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</si>
  <si>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</si>
  <si>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</si>
  <si>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</si>
  <si>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</si>
  <si>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</si>
  <si>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</si>
  <si>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</si>
  <si>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</si>
  <si>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</si>
  <si>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</si>
  <si>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</si>
  <si>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</si>
  <si>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</si>
  <si>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</si>
  <si>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</si>
  <si>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</si>
  <si>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</si>
  <si>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</si>
  <si>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</si>
  <si>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</si>
  <si>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</si>
  <si>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</si>
  <si>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</si>
  <si>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</si>
  <si>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</si>
  <si>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</si>
  <si>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</si>
  <si>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</si>
  <si>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</si>
  <si>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</si>
  <si>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</si>
  <si>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</si>
  <si>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</si>
  <si>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</si>
  <si>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</si>
  <si>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</si>
  <si>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</si>
  <si>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</si>
  <si>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</si>
  <si>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</si>
  <si>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</si>
  <si>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</si>
  <si>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</si>
  <si>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</si>
  <si>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</si>
  <si>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</si>
  <si>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</si>
  <si>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</si>
  <si>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</si>
  <si>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</si>
  <si>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</si>
  <si>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</si>
  <si>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</si>
  <si>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</si>
  <si>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</si>
  <si>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</si>
  <si>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</si>
  <si>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</si>
  <si>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</si>
  <si>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</si>
  <si>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</si>
  <si>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</si>
  <si>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</si>
  <si>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</si>
  <si>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</si>
  <si>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</si>
  <si>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</si>
  <si>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</si>
  <si>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</si>
  <si>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</si>
  <si>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</si>
  <si>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</si>
  <si>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</si>
  <si>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</si>
  <si>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</si>
  <si>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</si>
  <si>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</si>
  <si>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</si>
  <si>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</si>
  <si>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</si>
  <si>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</si>
  <si>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</si>
  <si>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</si>
  <si>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</si>
  <si>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</si>
  <si>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</si>
  <si>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</si>
  <si>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</si>
  <si>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</si>
  <si>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</si>
  <si>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</si>
  <si>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</si>
  <si>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</si>
  <si>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</si>
  <si>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</si>
  <si>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</si>
  <si>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</si>
  <si>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</si>
  <si>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</si>
  <si>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</si>
  <si>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</si>
  <si>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</si>
  <si>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</si>
  <si>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</si>
  <si>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</si>
  <si>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</si>
  <si>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</si>
  <si>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</si>
  <si>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</si>
  <si>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</si>
  <si>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</si>
  <si>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</si>
  <si>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</si>
  <si>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</si>
  <si>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</si>
  <si>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</si>
  <si>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</si>
  <si>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</si>
  <si>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</si>
  <si>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</si>
  <si>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</si>
  <si>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</si>
  <si>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</si>
  <si>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</si>
  <si>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</si>
  <si>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</si>
  <si>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</si>
  <si>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</si>
  <si>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</si>
  <si>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</si>
  <si>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</si>
  <si>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</si>
  <si>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</si>
  <si>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</si>
  <si>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</si>
  <si>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</si>
  <si>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</si>
  <si>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</si>
  <si>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</si>
  <si>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</si>
  <si>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</si>
  <si>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</si>
  <si>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</si>
  <si>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</si>
  <si>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</si>
  <si>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</si>
  <si>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</si>
  <si>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</si>
  <si>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</si>
  <si>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</si>
  <si>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</si>
  <si>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</si>
  <si>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</si>
  <si>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</si>
  <si>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</si>
  <si>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</si>
  <si>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</si>
  <si>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</si>
  <si>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</si>
  <si>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</si>
  <si>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</si>
  <si>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</si>
  <si>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</si>
  <si>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</si>
  <si>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</si>
  <si>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</si>
  <si>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</si>
  <si>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</si>
  <si>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</si>
  <si>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</si>
  <si>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</si>
  <si>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</si>
  <si>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</si>
  <si>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</si>
  <si>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</si>
  <si>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</si>
  <si>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</si>
  <si>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</si>
  <si>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</si>
  <si>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</si>
  <si>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</si>
  <si>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</si>
  <si>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</si>
  <si>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</si>
  <si>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</si>
  <si>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</si>
  <si>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</si>
  <si>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</si>
  <si>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</si>
  <si>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</si>
  <si>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</si>
  <si>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</si>
  <si>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</si>
  <si>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</si>
  <si>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</si>
  <si>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</si>
  <si>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</si>
  <si>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</si>
  <si>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</si>
  <si>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</si>
  <si>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</si>
  <si>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</si>
  <si>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</si>
  <si>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</si>
  <si>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</si>
  <si>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</si>
  <si>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</si>
  <si>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</si>
  <si>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</si>
  <si>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</si>
  <si>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</si>
  <si>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</si>
  <si>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</si>
  <si>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</si>
  <si>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</si>
  <si>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</si>
  <si>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</si>
  <si>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</si>
  <si>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</si>
  <si>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</si>
  <si>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</si>
  <si>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</si>
  <si>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</si>
  <si>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</si>
  <si>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</si>
  <si>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</si>
  <si>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</si>
  <si>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</si>
  <si>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</si>
  <si>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</si>
  <si>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</si>
  <si>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</si>
  <si>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</si>
  <si>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</si>
  <si>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</si>
  <si>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</si>
  <si>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</si>
  <si>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</si>
  <si>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</si>
  <si>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</si>
  <si>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</si>
  <si>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</si>
  <si>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</si>
  <si>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</si>
  <si>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</si>
  <si>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</si>
  <si>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</si>
  <si>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</si>
  <si>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</si>
  <si>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</si>
  <si>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</si>
  <si>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</si>
  <si>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</si>
  <si>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</si>
  <si>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</si>
  <si>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</si>
  <si>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</si>
  <si>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</si>
  <si>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</si>
  <si>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</si>
  <si>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</si>
  <si>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</si>
  <si>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</si>
  <si>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</si>
  <si>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</si>
  <si>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</si>
  <si>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</si>
  <si>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</si>
  <si>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</si>
  <si>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</si>
  <si>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</si>
  <si>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</si>
  <si>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</si>
  <si>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</si>
  <si>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</si>
  <si>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</si>
  <si>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</si>
  <si>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</si>
  <si>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</si>
  <si>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</si>
  <si>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</si>
  <si>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</si>
  <si>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</si>
  <si>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</si>
  <si>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</si>
  <si>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</si>
  <si>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</si>
  <si>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</si>
  <si>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</si>
  <si>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</si>
  <si>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</si>
  <si>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</si>
  <si>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</si>
  <si>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</si>
  <si>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</si>
  <si>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</si>
  <si>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</si>
  <si>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</si>
  <si>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</si>
  <si>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</si>
  <si>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</si>
  <si>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</si>
  <si>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</si>
  <si>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</si>
  <si>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</si>
  <si>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</si>
  <si>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</si>
  <si>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</si>
  <si>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</si>
  <si>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</si>
  <si>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</si>
  <si>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</si>
  <si>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</si>
  <si>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</si>
  <si>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</si>
  <si>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</si>
  <si>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</si>
  <si>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</si>
  <si>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</si>
  <si>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</si>
  <si>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</si>
  <si>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</si>
  <si>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</si>
  <si>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</si>
  <si>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</si>
  <si>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</si>
  <si>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</si>
  <si>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</si>
  <si>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</si>
  <si>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</si>
  <si>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</si>
  <si>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</si>
  <si>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</si>
  <si>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</si>
  <si>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</si>
  <si>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</si>
  <si>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</si>
  <si>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</si>
  <si>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</si>
  <si>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</si>
  <si>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</si>
  <si>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</si>
  <si>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</si>
  <si>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</si>
  <si>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</si>
  <si>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</si>
  <si>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</si>
  <si>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</si>
  <si>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</si>
  <si>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</si>
  <si>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</si>
  <si>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</si>
  <si>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</si>
  <si>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</si>
  <si>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</si>
  <si>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</si>
  <si>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</si>
  <si>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</si>
  <si>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</si>
  <si>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</si>
  <si>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</si>
  <si>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</si>
  <si>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</si>
  <si>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</si>
  <si>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</si>
  <si>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</si>
  <si>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</si>
  <si>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</si>
  <si>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</si>
  <si>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</si>
  <si>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</si>
  <si>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</si>
  <si>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</si>
  <si>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</si>
  <si>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</si>
  <si>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</si>
  <si>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</si>
  <si>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</si>
  <si>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</si>
  <si>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</si>
  <si>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</si>
  <si>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</si>
  <si>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</si>
  <si>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</si>
  <si>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</si>
  <si>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</si>
  <si>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</si>
  <si>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</si>
  <si>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</si>
  <si>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</si>
  <si>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</si>
  <si>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</si>
  <si>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</si>
  <si>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</si>
  <si>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</si>
  <si>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</si>
  <si>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</si>
  <si>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</si>
  <si>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</si>
  <si>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</si>
  <si>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</si>
  <si>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</si>
  <si>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</si>
  <si>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</si>
  <si>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</si>
  <si>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</si>
  <si>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</si>
  <si>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</si>
  <si>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</si>
  <si>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</si>
  <si>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</si>
  <si>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</si>
  <si>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</si>
  <si>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</si>
  <si>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</si>
  <si>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</si>
  <si>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</si>
  <si>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</si>
  <si>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</si>
  <si>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</si>
  <si>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</si>
  <si>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</si>
  <si>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</si>
  <si>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</si>
  <si>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</si>
  <si>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</si>
  <si>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</si>
  <si>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</si>
  <si>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</si>
  <si>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</si>
  <si>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</si>
  <si>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</si>
  <si>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</si>
  <si>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</si>
  <si>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</si>
  <si>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</si>
  <si>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</si>
  <si>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</si>
  <si>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</si>
  <si>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</si>
  <si>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</si>
  <si>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</si>
  <si>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</si>
  <si>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</si>
  <si>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</si>
  <si>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</si>
  <si>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</si>
  <si>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</si>
  <si>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</si>
  <si>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</si>
  <si>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</si>
  <si>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</si>
  <si>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</si>
  <si>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</si>
  <si>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</si>
  <si>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</si>
  <si>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</si>
  <si>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</si>
  <si>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</si>
  <si>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</si>
  <si>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</si>
  <si>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</si>
  <si>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</si>
  <si>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</si>
  <si>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</si>
  <si>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</si>
  <si>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</si>
  <si>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</si>
  <si>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</si>
  <si>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</si>
  <si>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</si>
  <si>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</si>
  <si>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</si>
  <si>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</si>
  <si>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</si>
  <si>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</si>
  <si>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</si>
  <si>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</si>
  <si>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</si>
  <si>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</si>
  <si>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</si>
  <si>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</si>
  <si>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</si>
  <si>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</si>
  <si>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</si>
  <si>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</si>
  <si>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</si>
  <si>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</si>
  <si>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</si>
  <si>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</si>
  <si>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</si>
  <si>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</si>
  <si>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</si>
  <si>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</si>
  <si>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</si>
  <si>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</si>
  <si>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</si>
  <si>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</si>
  <si>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</si>
  <si>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</si>
  <si>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</si>
  <si>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</si>
  <si>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</si>
  <si>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</si>
  <si>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</si>
  <si>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</si>
  <si>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</si>
  <si>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</si>
  <si>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</si>
  <si>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</si>
  <si>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</si>
  <si>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</si>
  <si>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</si>
  <si>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</si>
  <si>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</si>
  <si>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</si>
  <si>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</si>
  <si>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</si>
  <si>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</si>
  <si>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</si>
  <si>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</si>
  <si>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</si>
  <si>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</si>
  <si>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</si>
  <si>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</si>
  <si>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</si>
  <si>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</si>
  <si>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</si>
  <si>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</si>
  <si>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</si>
  <si>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</si>
  <si>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</si>
  <si>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</si>
  <si>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</si>
  <si>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</si>
  <si>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</si>
  <si>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</si>
  <si>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</si>
  <si>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</si>
  <si>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</si>
  <si>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</si>
  <si>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</si>
  <si>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</si>
  <si>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</si>
  <si>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</si>
  <si>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</si>
  <si>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</si>
  <si>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</si>
  <si>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</si>
  <si>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</si>
  <si>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</si>
  <si>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</si>
  <si>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</si>
  <si>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</si>
  <si>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</si>
  <si>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</si>
  <si>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</si>
  <si>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</si>
  <si>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</si>
  <si>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</si>
  <si>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</si>
  <si>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</si>
  <si>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</si>
  <si>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</si>
  <si>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</si>
  <si>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</si>
  <si>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</si>
  <si>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</si>
  <si>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</si>
  <si>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</si>
  <si>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</si>
  <si>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</si>
  <si>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</si>
  <si>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</si>
  <si>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</si>
  <si>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</si>
  <si>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</si>
  <si>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</si>
  <si>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</si>
  <si>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</si>
  <si>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</si>
  <si>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</si>
  <si>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</si>
  <si>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</si>
  <si>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</si>
  <si>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</si>
  <si>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</si>
  <si>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</si>
  <si>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</si>
  <si>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</si>
  <si>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</si>
  <si>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</si>
  <si>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</si>
  <si>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</si>
  <si>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</si>
  <si>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</si>
  <si>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</si>
  <si>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</si>
  <si>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</si>
  <si>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</si>
  <si>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</si>
  <si>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</si>
  <si>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</si>
  <si>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</si>
  <si>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</si>
  <si>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</si>
  <si>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</si>
  <si>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</si>
  <si>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</si>
  <si>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</si>
  <si>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</si>
  <si>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</si>
  <si>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</si>
  <si>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</si>
  <si>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</si>
  <si>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</si>
  <si>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</si>
  <si>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</si>
  <si>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</si>
  <si>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</si>
  <si>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</si>
  <si>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</si>
  <si>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</si>
  <si>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</si>
  <si>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</si>
  <si>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</si>
  <si>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</si>
  <si>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</si>
  <si>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</si>
  <si>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</si>
  <si>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</si>
  <si>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</si>
  <si>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</si>
  <si>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</si>
  <si>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</si>
  <si>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</si>
  <si>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</si>
  <si>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</si>
  <si>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</si>
  <si>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</si>
  <si>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</si>
  <si>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</si>
  <si>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</si>
  <si>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</si>
  <si>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</si>
  <si>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</si>
  <si>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</si>
  <si>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</si>
  <si>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</si>
  <si>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</si>
  <si>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</si>
  <si>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</si>
  <si>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</si>
  <si>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</si>
  <si>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</si>
  <si>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</si>
  <si>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</si>
  <si>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</si>
  <si>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</si>
  <si>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</si>
  <si>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</si>
  <si>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</si>
  <si>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</si>
  <si>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</si>
  <si>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</si>
  <si>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</si>
  <si>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</si>
  <si>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</si>
  <si>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</si>
  <si>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</si>
  <si>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</si>
  <si>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</si>
  <si>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</si>
  <si>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</si>
  <si>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</si>
  <si>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</si>
  <si>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</si>
  <si>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</si>
  <si>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</si>
  <si>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</si>
  <si>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</si>
  <si>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</si>
  <si>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</si>
  <si>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</si>
  <si>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</si>
  <si>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</si>
  <si>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</si>
  <si>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</si>
  <si>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</si>
  <si>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</si>
  <si>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</si>
  <si>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</si>
  <si>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</si>
  <si>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</si>
  <si>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</si>
  <si>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</si>
  <si>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</si>
  <si>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</si>
  <si>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</si>
  <si>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</si>
  <si>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</si>
  <si>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</si>
  <si>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</si>
  <si>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</si>
  <si>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</si>
  <si>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</si>
  <si>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</si>
  <si>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</si>
  <si>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</si>
  <si>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</si>
  <si>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</si>
  <si>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</si>
  <si>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</si>
  <si>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</si>
  <si>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</si>
  <si>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</si>
  <si>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</si>
  <si>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</si>
  <si>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</si>
  <si>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</si>
  <si>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</si>
  <si>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</si>
  <si>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</si>
  <si>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</si>
  <si>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</si>
  <si>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</si>
  <si>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</si>
  <si>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</si>
  <si>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</si>
  <si>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</si>
  <si>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</si>
  <si>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</si>
  <si>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</si>
  <si>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</si>
  <si>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</si>
  <si>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</si>
  <si>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</si>
  <si>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</si>
  <si>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</si>
  <si>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</si>
  <si>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</si>
  <si>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</si>
  <si>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</si>
  <si>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</si>
  <si>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</si>
  <si>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</si>
  <si>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</si>
  <si>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</si>
  <si>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</si>
  <si>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</si>
  <si>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</si>
  <si>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</si>
  <si>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</si>
  <si>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</si>
  <si>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</si>
  <si>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</si>
  <si>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</si>
  <si>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</si>
  <si>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</si>
  <si>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</si>
  <si>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</si>
  <si>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</si>
  <si>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</si>
  <si>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</si>
  <si>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</si>
  <si>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</si>
  <si>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</si>
  <si>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</si>
  <si>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</si>
  <si>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</si>
  <si>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</si>
  <si>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</si>
  <si>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</si>
  <si>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</si>
  <si>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</si>
  <si>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</si>
  <si>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</si>
  <si>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</si>
  <si>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</si>
  <si>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</si>
  <si>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</si>
  <si>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</si>
  <si>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</si>
  <si>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</si>
  <si>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</si>
  <si>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</si>
  <si>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</si>
  <si>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</si>
  <si>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</si>
  <si>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</si>
  <si>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</si>
  <si>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</si>
  <si>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</si>
  <si>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</si>
  <si>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</si>
  <si>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</si>
  <si>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</si>
  <si>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</si>
  <si>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</si>
  <si>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</si>
  <si>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</si>
  <si>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</si>
  <si>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</si>
  <si>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</si>
  <si>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</si>
  <si>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</si>
  <si>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</si>
  <si>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</si>
  <si>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</si>
  <si>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</si>
  <si>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</si>
  <si>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</si>
  <si>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</si>
  <si>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</si>
  <si>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</si>
  <si>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</si>
  <si>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</si>
  <si>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</si>
  <si>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</si>
  <si>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</si>
  <si>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</si>
  <si>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</si>
  <si>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</si>
  <si>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</si>
  <si>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</si>
  <si>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</si>
  <si>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</si>
  <si>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</si>
  <si>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</si>
  <si>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</si>
  <si>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</si>
  <si>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</si>
  <si>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</si>
  <si>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</si>
  <si>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</si>
  <si>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</si>
  <si>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</si>
  <si>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</si>
  <si>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</si>
  <si>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</si>
  <si>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</si>
  <si>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</si>
  <si>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</si>
  <si>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</si>
  <si>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</si>
  <si>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</si>
  <si>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</si>
  <si>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</si>
  <si>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</si>
  <si>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</si>
  <si>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</si>
  <si>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</si>
  <si>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</si>
  <si>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</si>
  <si>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</si>
  <si>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</si>
  <si>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</si>
  <si>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</si>
  <si>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</si>
  <si>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</si>
  <si>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</si>
  <si>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</si>
  <si>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</si>
  <si>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</si>
  <si>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</si>
  <si>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</si>
  <si>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</si>
  <si>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</si>
  <si>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</si>
  <si>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</si>
  <si>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</si>
  <si>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</si>
  <si>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</si>
  <si>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</si>
  <si>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</si>
  <si>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</si>
  <si>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</si>
  <si>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</si>
  <si>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</si>
  <si>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</si>
  <si>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</si>
  <si>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</si>
  <si>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</si>
  <si>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</si>
  <si>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</si>
  <si>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</si>
  <si>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</si>
  <si>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</si>
  <si>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</si>
  <si>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</si>
  <si>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</si>
  <si>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</si>
  <si>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</si>
  <si>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</si>
  <si>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</si>
  <si>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</si>
  <si>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</si>
  <si>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</si>
  <si>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</si>
  <si>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</si>
  <si>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</si>
  <si>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</si>
  <si>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</si>
  <si>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</si>
  <si>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</si>
  <si>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</si>
  <si>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</si>
  <si>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</si>
  <si>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</si>
  <si>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</si>
  <si>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</si>
  <si>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</si>
  <si>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</si>
  <si>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</si>
  <si>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</si>
  <si>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</si>
  <si>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</si>
  <si>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</si>
  <si>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</si>
  <si>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</si>
  <si>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</si>
  <si>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</si>
  <si>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</si>
  <si>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</si>
  <si>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</si>
  <si>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</si>
  <si>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</si>
  <si>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</si>
  <si>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</si>
  <si>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</si>
  <si>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</si>
  <si>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</si>
  <si>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</si>
  <si>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</si>
  <si>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</si>
  <si>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</si>
  <si>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</si>
  <si>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</si>
  <si>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</si>
  <si>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</si>
  <si>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</si>
  <si>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</si>
  <si>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</si>
  <si>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</si>
  <si>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</si>
  <si>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</si>
  <si>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</si>
  <si>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</si>
  <si>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</si>
  <si>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</si>
  <si>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</si>
  <si>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</si>
  <si>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</si>
  <si>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</si>
  <si>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</si>
  <si>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</si>
  <si>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</si>
  <si>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</si>
  <si>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</si>
  <si>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</si>
  <si>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</si>
  <si>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</si>
  <si>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</si>
  <si>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</si>
  <si>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</si>
  <si>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</si>
  <si>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</si>
  <si>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</si>
  <si>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</si>
  <si>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</si>
  <si>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</si>
  <si>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</si>
  <si>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</si>
  <si>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</si>
  <si>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</si>
  <si>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</si>
  <si>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</si>
  <si>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</si>
  <si>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</si>
  <si>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</si>
  <si>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</si>
  <si>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</si>
  <si>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</si>
  <si>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</si>
  <si>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</si>
  <si>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</si>
  <si>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</si>
  <si>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</si>
  <si>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</si>
  <si>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</si>
  <si>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</si>
  <si>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</si>
  <si>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</si>
  <si>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</si>
  <si>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</si>
  <si>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</si>
  <si>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</si>
  <si>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</si>
  <si>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</si>
  <si>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</si>
  <si>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</si>
  <si>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</si>
  <si>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</si>
  <si>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</si>
  <si>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</si>
  <si>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</si>
  <si>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</si>
  <si>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</si>
  <si>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</si>
  <si>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</si>
  <si>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</si>
  <si>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</si>
  <si>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</si>
  <si>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</si>
  <si>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</si>
  <si>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</si>
  <si>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</si>
  <si>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</si>
  <si>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</si>
  <si>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</si>
  <si>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</si>
  <si>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</si>
  <si>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</si>
  <si>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</si>
  <si>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</si>
  <si>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</si>
  <si>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</si>
  <si>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</si>
  <si>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</si>
  <si>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</si>
  <si>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</si>
  <si>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</si>
  <si>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</si>
  <si>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</si>
  <si>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</si>
  <si>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</si>
  <si>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</si>
  <si>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</si>
  <si>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</si>
  <si>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</si>
  <si>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</si>
  <si>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</si>
  <si>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</si>
  <si>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</si>
  <si>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</si>
  <si>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</si>
  <si>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</si>
  <si>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</si>
  <si>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</si>
  <si>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</si>
  <si>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</si>
  <si>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</si>
  <si>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</si>
  <si>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</si>
  <si>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</si>
  <si>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</si>
  <si>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</si>
  <si>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</si>
  <si>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</si>
  <si>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</si>
  <si>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</si>
  <si>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</si>
  <si>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</si>
  <si>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</si>
  <si>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</si>
  <si>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</si>
  <si>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</si>
  <si>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</si>
  <si>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</si>
  <si>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</si>
  <si>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</si>
  <si>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</si>
  <si>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</si>
  <si>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</si>
  <si>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</si>
  <si>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</si>
  <si>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</si>
  <si>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</si>
  <si>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</si>
  <si>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</si>
  <si>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</si>
  <si>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</si>
  <si>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</si>
  <si>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</si>
  <si>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</si>
  <si>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</si>
  <si>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</si>
  <si>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</si>
  <si>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</si>
  <si>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</si>
  <si>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</si>
  <si>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</si>
  <si>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</si>
  <si>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</si>
  <si>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</si>
  <si>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</si>
  <si>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</si>
  <si>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</si>
  <si>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</si>
  <si>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</si>
  <si>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</si>
  <si>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</si>
  <si>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</si>
  <si>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</si>
  <si>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</si>
  <si>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</si>
  <si>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</si>
  <si>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</si>
  <si>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</si>
  <si>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</si>
  <si>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</si>
  <si>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</si>
  <si>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</si>
  <si>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</si>
  <si>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</si>
  <si>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</si>
  <si>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</si>
  <si>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</si>
  <si>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</si>
  <si>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</si>
  <si>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</si>
  <si>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</si>
  <si>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</si>
  <si>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</si>
  <si>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</si>
  <si>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</si>
  <si>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</si>
  <si>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</si>
  <si>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</si>
  <si>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</si>
  <si>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</si>
  <si>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</si>
  <si>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</si>
  <si>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</si>
  <si>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</si>
  <si>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</si>
  <si>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</si>
  <si>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</si>
  <si>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</si>
  <si>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</si>
  <si>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</si>
  <si>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</si>
  <si>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</si>
  <si>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</si>
  <si>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</si>
  <si>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</si>
  <si>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</si>
  <si>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</si>
  <si>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</si>
  <si>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</si>
  <si>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</si>
  <si>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</si>
  <si>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</si>
  <si>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</si>
  <si>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</si>
  <si>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</si>
  <si>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</si>
  <si>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</si>
  <si>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</si>
  <si>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</si>
  <si>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</si>
  <si>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</si>
  <si>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</si>
  <si>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</si>
  <si>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</si>
  <si>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</si>
  <si>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</si>
  <si>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</si>
  <si>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</si>
  <si>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</si>
  <si>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</si>
  <si>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</si>
  <si>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</si>
  <si>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</si>
  <si>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</si>
  <si>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</si>
  <si>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</si>
  <si>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</si>
  <si>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</si>
  <si>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</si>
  <si>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</si>
  <si>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</si>
  <si>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</si>
  <si>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</si>
  <si>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</si>
  <si>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</si>
  <si>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</si>
  <si>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</si>
  <si>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</si>
  <si>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</si>
  <si>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</si>
  <si>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</si>
  <si>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</si>
  <si>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</si>
  <si>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</si>
  <si>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</si>
  <si>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</si>
  <si>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</si>
  <si>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</si>
  <si>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</si>
  <si>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</si>
  <si>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</si>
  <si>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</si>
  <si>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</si>
  <si>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</si>
  <si>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</si>
  <si>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</si>
  <si>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</si>
  <si>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</si>
  <si>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</si>
  <si>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</si>
  <si>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</si>
  <si>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</si>
  <si>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</si>
  <si>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</si>
  <si>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</si>
  <si>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</si>
  <si>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</si>
  <si>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</si>
  <si>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</si>
  <si>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</si>
  <si>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</si>
  <si>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</si>
  <si>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</si>
  <si>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</si>
  <si>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</si>
  <si>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</si>
  <si>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</si>
  <si>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</si>
  <si>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</si>
  <si>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</si>
  <si>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</si>
  <si>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</si>
  <si>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</si>
  <si>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</si>
  <si>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</si>
  <si>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</si>
  <si>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</si>
  <si>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</si>
  <si>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</si>
  <si>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</si>
  <si>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</si>
  <si>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</si>
  <si>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</si>
  <si>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</si>
  <si>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</si>
  <si>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</si>
  <si>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</si>
  <si>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</si>
  <si>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</si>
  <si>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</si>
  <si>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</si>
  <si>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</si>
  <si>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</si>
  <si>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</si>
  <si>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</si>
  <si>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</si>
  <si>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</si>
  <si>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</si>
  <si>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</si>
  <si>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</si>
  <si>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</si>
  <si>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</si>
  <si>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</si>
  <si>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</si>
  <si>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</si>
  <si>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</si>
  <si>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</si>
  <si>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</si>
  <si>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</si>
  <si>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</si>
  <si>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</si>
  <si>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</si>
  <si>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</si>
  <si>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</si>
  <si>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</si>
  <si>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</si>
  <si>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</si>
  <si>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</si>
  <si>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</si>
  <si>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</si>
  <si>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</si>
  <si>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</si>
  <si>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</si>
  <si>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</si>
  <si>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</si>
  <si>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</si>
  <si>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</si>
  <si>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</si>
  <si>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</si>
  <si>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</si>
  <si>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</si>
  <si>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</si>
  <si>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</si>
  <si>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</si>
  <si>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</si>
  <si>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</si>
  <si>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</si>
  <si>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</si>
  <si>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</si>
  <si>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</si>
  <si>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</si>
  <si>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</si>
  <si>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</si>
  <si>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</si>
  <si>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</si>
  <si>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</si>
  <si>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</si>
  <si>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</si>
  <si>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</si>
  <si>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</si>
  <si>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</si>
  <si>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</si>
  <si>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</si>
  <si>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</si>
  <si>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</si>
  <si>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</si>
  <si>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</si>
  <si>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</si>
  <si>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</si>
  <si>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</si>
  <si>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</si>
  <si>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</si>
  <si>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</si>
  <si>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</si>
  <si>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</si>
  <si>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</si>
  <si>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</si>
  <si>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</si>
  <si>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</si>
  <si>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</si>
  <si>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</si>
  <si>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</si>
  <si>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</si>
  <si>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</si>
  <si>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</si>
  <si>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</si>
  <si>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</si>
  <si>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</si>
  <si>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</si>
  <si>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</si>
  <si>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</si>
  <si>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</si>
  <si>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</si>
  <si>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</si>
  <si>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</si>
  <si>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</si>
  <si>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</si>
  <si>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</si>
  <si>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</si>
  <si>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</si>
  <si>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</si>
  <si>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</si>
  <si>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</si>
  <si>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</si>
  <si>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</si>
  <si>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</si>
  <si>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</si>
  <si>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</si>
  <si>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</si>
  <si>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</si>
  <si>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</si>
  <si>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</si>
  <si>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</si>
  <si>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</si>
  <si>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</si>
  <si>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</si>
  <si>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</si>
  <si>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</si>
  <si>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</si>
  <si>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</si>
  <si>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</si>
  <si>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</si>
  <si>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</si>
  <si>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</si>
  <si>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</si>
  <si>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</si>
  <si>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</si>
  <si>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</si>
  <si>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</si>
  <si>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</si>
  <si>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</si>
  <si>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</si>
  <si>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</si>
  <si>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</si>
  <si>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</si>
  <si>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</si>
  <si>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</si>
  <si>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</si>
  <si>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</si>
  <si>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</si>
  <si>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</si>
  <si>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</si>
  <si>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</si>
  <si>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</si>
  <si>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</si>
  <si>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</si>
  <si>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</si>
  <si>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</si>
  <si>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</si>
  <si>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</si>
  <si>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</si>
  <si>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</si>
  <si>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</si>
  <si>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</si>
  <si>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</si>
  <si>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</si>
  <si>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</si>
  <si>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</si>
  <si>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</si>
  <si>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</si>
  <si>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</si>
  <si>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</si>
  <si>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</si>
  <si>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</si>
  <si>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</si>
  <si>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</si>
  <si>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</si>
  <si>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</si>
  <si>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</si>
  <si>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</si>
  <si>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</si>
  <si>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</si>
  <si>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</si>
  <si>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</si>
  <si>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</si>
  <si>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</si>
  <si>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</si>
  <si>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</si>
  <si>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</si>
  <si>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</si>
  <si>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</si>
  <si>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</si>
  <si>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</si>
  <si>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</si>
  <si>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</si>
  <si>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</si>
  <si>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</si>
  <si>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</si>
  <si>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</si>
  <si>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</si>
  <si>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</si>
  <si>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</si>
  <si>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</si>
  <si>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</si>
  <si>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</si>
  <si>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</si>
  <si>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</si>
  <si>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</si>
  <si>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</si>
  <si>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</si>
  <si>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</si>
  <si>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</si>
  <si>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</si>
  <si>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</si>
  <si>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</si>
  <si>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</si>
  <si>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</si>
  <si>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</si>
  <si>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</si>
  <si>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</si>
  <si>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</si>
  <si>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</si>
  <si>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</si>
  <si>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</si>
  <si>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</si>
  <si>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</si>
  <si>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</si>
  <si>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</si>
  <si>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</si>
  <si>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</si>
  <si>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</si>
  <si>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</si>
  <si>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</si>
  <si>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</si>
  <si>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</si>
  <si>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</si>
  <si>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</si>
  <si>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</si>
  <si>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</si>
  <si>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</si>
  <si>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</si>
  <si>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</si>
  <si>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</si>
  <si>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</si>
  <si>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</si>
  <si>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</si>
  <si>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</si>
  <si>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</si>
  <si>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</si>
  <si>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</si>
  <si>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</si>
  <si>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</si>
  <si>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</si>
  <si>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</si>
  <si>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</si>
  <si>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</si>
  <si>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</si>
  <si>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</si>
  <si>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</si>
  <si>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</si>
  <si>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</si>
  <si>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</si>
  <si>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</si>
  <si>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</si>
  <si>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</si>
  <si>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</si>
  <si>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</si>
  <si>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</si>
  <si>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</si>
  <si>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</si>
  <si>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</si>
  <si>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</si>
  <si>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</si>
  <si>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</si>
  <si>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</si>
  <si>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</si>
  <si>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</si>
  <si>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</si>
  <si>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</si>
  <si>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</si>
  <si>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</si>
  <si>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</si>
  <si>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</si>
  <si>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</si>
  <si>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</si>
  <si>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</si>
  <si>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</si>
  <si>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</si>
  <si>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</si>
  <si>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</si>
  <si>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</si>
  <si>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</si>
  <si>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</si>
  <si>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</si>
  <si>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</si>
  <si>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</si>
  <si>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</si>
  <si>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</si>
  <si>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</si>
  <si>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</si>
  <si>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</si>
  <si>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</si>
  <si>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</si>
  <si>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</si>
  <si>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</si>
  <si>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</si>
  <si>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</si>
  <si>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</si>
  <si>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</si>
  <si>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</si>
  <si>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</si>
  <si>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</si>
  <si>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</si>
  <si>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</si>
  <si>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</si>
  <si>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</si>
  <si>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</si>
  <si>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</si>
  <si>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</si>
  <si>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</si>
  <si>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</si>
  <si>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</si>
  <si>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</si>
  <si>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</si>
  <si>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</si>
  <si>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</si>
  <si>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</si>
  <si>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</si>
  <si>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</si>
  <si>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</si>
  <si>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</si>
  <si>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</si>
  <si>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</si>
  <si>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</si>
  <si>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</si>
  <si>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</si>
  <si>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</si>
  <si>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</si>
  <si>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</si>
  <si>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</si>
  <si>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</si>
  <si>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</si>
  <si>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</si>
  <si>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</si>
  <si>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</si>
  <si>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</si>
  <si>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</si>
  <si>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</si>
  <si>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</si>
  <si>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</si>
  <si>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</si>
  <si>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</si>
  <si>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</si>
  <si>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</si>
  <si>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</si>
  <si>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</si>
  <si>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</si>
  <si>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</si>
  <si>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</si>
  <si>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</si>
  <si>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</si>
  <si>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</si>
  <si>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</si>
  <si>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</si>
  <si>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</si>
  <si>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</si>
  <si>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</si>
  <si>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</si>
  <si>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</si>
  <si>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</si>
  <si>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</si>
  <si>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</si>
  <si>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</si>
  <si>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</si>
  <si>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</si>
  <si>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</si>
  <si>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</si>
  <si>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</si>
  <si>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</si>
  <si>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</si>
  <si>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</si>
  <si>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</si>
  <si>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</si>
  <si>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</si>
  <si>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</si>
  <si>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</si>
  <si>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</si>
  <si>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</si>
  <si>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</si>
  <si>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</si>
  <si>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</si>
  <si>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</si>
  <si>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</si>
  <si>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</si>
  <si>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</si>
  <si>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</si>
  <si>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</si>
  <si>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</si>
  <si>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</si>
  <si>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</si>
  <si>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</si>
  <si>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</si>
  <si>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</si>
  <si>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</si>
  <si>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</si>
  <si>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</si>
  <si>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</si>
  <si>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</si>
  <si>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</si>
  <si>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</si>
  <si>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</si>
  <si>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</si>
  <si>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</si>
  <si>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</si>
  <si>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</si>
  <si>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</si>
  <si>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</si>
  <si>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</si>
  <si>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</si>
  <si>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</si>
  <si>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</si>
  <si>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</si>
  <si>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</si>
  <si>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</si>
  <si>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</si>
  <si>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</si>
  <si>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</si>
  <si>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</si>
  <si>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</si>
  <si>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</si>
  <si>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</si>
  <si>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</si>
  <si>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</si>
  <si>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</si>
  <si>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</si>
  <si>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</si>
  <si>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</si>
  <si>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</si>
  <si>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</si>
  <si>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</si>
  <si>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</si>
  <si>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</si>
  <si>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</si>
  <si>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</si>
  <si>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</si>
  <si>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</si>
  <si>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</si>
  <si>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</si>
  <si>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</si>
  <si>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</si>
  <si>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</si>
  <si>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</si>
  <si>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</si>
  <si>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</si>
  <si>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</si>
  <si>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</si>
  <si>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</si>
  <si>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</si>
  <si>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</si>
  <si>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</si>
  <si>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</si>
  <si>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</si>
  <si>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</si>
  <si>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</si>
  <si>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</si>
  <si>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</si>
  <si>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</si>
  <si>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</si>
  <si>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</si>
  <si>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</si>
  <si>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</si>
  <si>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</si>
  <si>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</si>
  <si>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</si>
  <si>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</si>
  <si>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</si>
  <si>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</si>
  <si>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</si>
  <si>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</si>
  <si>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</si>
  <si>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</si>
  <si>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</si>
  <si>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</si>
  <si>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</si>
  <si>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</si>
  <si>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</si>
  <si>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</si>
  <si>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</si>
  <si>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</si>
  <si>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</si>
  <si>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</si>
  <si>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</si>
  <si>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</si>
  <si>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</si>
  <si>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</si>
  <si>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</si>
  <si>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</si>
  <si>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</si>
  <si>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</si>
  <si>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</si>
  <si>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</si>
  <si>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</si>
  <si>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</si>
  <si>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</si>
  <si>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</si>
  <si>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</si>
  <si>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</si>
  <si>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</si>
  <si>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</si>
  <si>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</si>
  <si>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</si>
  <si>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</si>
  <si>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</si>
  <si>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</si>
  <si>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</si>
  <si>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</si>
  <si>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</si>
  <si>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</si>
  <si>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</si>
  <si>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</si>
  <si>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</si>
  <si>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</si>
  <si>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</si>
  <si>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</si>
  <si>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</si>
  <si>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</si>
  <si>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</si>
  <si>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</si>
  <si>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</si>
  <si>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</si>
  <si>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</si>
  <si>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</si>
  <si>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</si>
  <si>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</si>
  <si>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</si>
  <si>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</si>
  <si>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</si>
  <si>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</si>
  <si>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</si>
  <si>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</si>
  <si>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</si>
  <si>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</si>
  <si>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</si>
  <si>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</si>
  <si>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</si>
  <si>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</si>
  <si>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</si>
  <si>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</si>
  <si>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</si>
  <si>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</si>
  <si>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</si>
  <si>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</si>
  <si>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</si>
  <si>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</si>
  <si>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</si>
  <si>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</si>
  <si>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</si>
  <si>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</si>
  <si>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</si>
  <si>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</si>
  <si>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</si>
  <si>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</si>
  <si>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</si>
  <si>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</si>
  <si>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</si>
  <si>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</si>
  <si>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</si>
  <si>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</si>
  <si>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</si>
  <si>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</si>
  <si>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</si>
  <si>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</si>
  <si>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</si>
  <si>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</si>
  <si>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</si>
  <si>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</si>
  <si>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</si>
  <si>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</si>
  <si>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</si>
  <si>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</si>
  <si>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</si>
  <si>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</si>
  <si>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</si>
  <si>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</si>
  <si>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</si>
  <si>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</si>
  <si>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</si>
  <si>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</si>
  <si>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</si>
  <si>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</si>
  <si>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</si>
  <si>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</si>
  <si>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</si>
  <si>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</si>
  <si>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</si>
  <si>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</si>
  <si>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</si>
  <si>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</si>
  <si>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</si>
  <si>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</si>
  <si>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</si>
  <si>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</si>
  <si>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</si>
  <si>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</si>
  <si>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</si>
  <si>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</si>
  <si>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</si>
  <si>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</si>
  <si>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</si>
  <si>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</si>
  <si>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</si>
  <si>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</si>
  <si>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</si>
  <si>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</si>
  <si>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</si>
  <si>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</si>
  <si>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</si>
  <si>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</si>
  <si>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</si>
  <si>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</si>
  <si>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</si>
  <si>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</si>
  <si>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</si>
  <si>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</si>
  <si>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</si>
  <si>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</si>
  <si>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</si>
  <si>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</si>
  <si>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</si>
  <si>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</si>
  <si>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</si>
  <si>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</si>
  <si>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</si>
  <si>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</si>
  <si>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</si>
  <si>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</si>
  <si>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</si>
  <si>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</si>
  <si>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</si>
  <si>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</si>
  <si>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</si>
  <si>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</si>
  <si>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</si>
  <si>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</si>
  <si>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</si>
  <si>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</si>
  <si>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</si>
  <si>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</si>
  <si>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</si>
  <si>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</si>
  <si>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</si>
  <si>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</si>
  <si>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</si>
  <si>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</si>
  <si>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</si>
  <si>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</si>
  <si>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</si>
  <si>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</si>
  <si>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</si>
  <si>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</si>
  <si>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</si>
  <si>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</si>
  <si>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</si>
  <si>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</si>
  <si>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</si>
  <si>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</si>
  <si>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</si>
  <si>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</si>
  <si>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</si>
  <si>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</si>
  <si>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</si>
  <si>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</si>
  <si>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</si>
  <si>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</si>
  <si>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</si>
  <si>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</si>
  <si>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</si>
  <si>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</si>
  <si>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</si>
  <si>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</si>
  <si>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</si>
  <si>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</si>
  <si>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</si>
  <si>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</si>
  <si>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</si>
  <si>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</si>
  <si>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</si>
  <si>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</si>
  <si>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</si>
  <si>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</si>
  <si>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</si>
  <si>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</si>
  <si>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</si>
  <si>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</si>
  <si>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</si>
  <si>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</si>
  <si>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</si>
  <si>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</si>
  <si>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</si>
  <si>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</si>
  <si>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</si>
  <si>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</si>
  <si>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</si>
  <si>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</si>
  <si>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</si>
  <si>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</si>
  <si>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</si>
  <si>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</si>
  <si>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</si>
  <si>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</si>
  <si>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</si>
  <si>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</si>
  <si>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</si>
  <si>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</si>
  <si>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</si>
  <si>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</si>
  <si>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</si>
  <si>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</si>
  <si>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</si>
  <si>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</si>
  <si>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</si>
  <si>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</si>
  <si>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</si>
  <si>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</si>
  <si>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</si>
  <si>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</si>
  <si>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</si>
  <si>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</si>
  <si>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</si>
  <si>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</si>
  <si>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</si>
  <si>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</si>
  <si>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</si>
  <si>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</si>
  <si>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</si>
  <si>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</si>
  <si>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</si>
  <si>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</si>
  <si>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</si>
  <si>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</si>
  <si>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</si>
  <si>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</si>
  <si>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</si>
  <si>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</si>
  <si>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</si>
  <si>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</si>
  <si>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</si>
  <si>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</si>
  <si>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</si>
  <si>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</si>
  <si>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</si>
  <si>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</si>
  <si>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</si>
  <si>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</si>
  <si>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</si>
  <si>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</si>
  <si>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</si>
  <si>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</si>
  <si>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</si>
  <si>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</si>
  <si>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</si>
  <si>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</si>
  <si>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</si>
  <si>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</si>
  <si>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</si>
  <si>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</si>
  <si>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</si>
  <si>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</si>
  <si>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</si>
  <si>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</si>
  <si>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</si>
  <si>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</si>
  <si>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</si>
  <si>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</si>
  <si>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</si>
  <si>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</si>
  <si>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</si>
  <si>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</si>
  <si>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</si>
  <si>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</si>
  <si>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</si>
  <si>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</si>
  <si>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</si>
  <si>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</si>
  <si>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</si>
  <si>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</si>
  <si>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</si>
  <si>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</si>
  <si>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</si>
  <si>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</si>
  <si>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</si>
  <si>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</si>
  <si>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</si>
  <si>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</si>
  <si>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</si>
  <si>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</si>
  <si>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</si>
  <si>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</si>
  <si>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</si>
  <si>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</si>
  <si>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</si>
  <si>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</si>
  <si>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</si>
  <si>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</si>
  <si>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</si>
  <si>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</si>
  <si>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</si>
  <si>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</si>
  <si>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</si>
  <si>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</si>
  <si>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</si>
  <si>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</si>
  <si>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</si>
  <si>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</si>
  <si>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</si>
  <si>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</si>
  <si>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</si>
  <si>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</si>
  <si>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</si>
  <si>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</si>
  <si>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</si>
  <si>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</si>
  <si>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</si>
  <si>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</si>
  <si>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</si>
  <si>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</si>
  <si>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</si>
  <si>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</si>
  <si>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</si>
  <si>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</si>
  <si>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</si>
  <si>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</si>
  <si>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</si>
  <si>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</si>
  <si>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</si>
  <si>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</si>
  <si>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</si>
  <si>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</si>
  <si>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</si>
  <si>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</si>
  <si>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</si>
  <si>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</si>
  <si>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</si>
  <si>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</si>
  <si>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</si>
  <si>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</si>
  <si>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</si>
  <si>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</si>
  <si>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</si>
  <si>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</si>
  <si>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</si>
  <si>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</si>
  <si>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</si>
  <si>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</si>
  <si>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</si>
  <si>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</si>
  <si>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</si>
  <si>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</si>
  <si>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</si>
  <si>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</si>
  <si>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</si>
  <si>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</si>
  <si>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</si>
  <si>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</si>
  <si>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</si>
  <si>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</si>
  <si>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</si>
  <si>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</si>
  <si>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</si>
  <si>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</si>
  <si>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</si>
  <si>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</si>
  <si>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</si>
  <si>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</si>
  <si>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</si>
  <si>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</si>
  <si>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</si>
  <si>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</si>
  <si>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</si>
  <si>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</si>
  <si>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</si>
  <si>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</si>
  <si>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</si>
  <si>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</si>
  <si>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</si>
  <si>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</si>
  <si>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</si>
  <si>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</si>
  <si>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</si>
  <si>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</si>
  <si>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</si>
  <si>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</si>
  <si>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</si>
  <si>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</si>
  <si>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</si>
  <si>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</si>
  <si>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</si>
  <si>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</si>
  <si>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</si>
  <si>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</si>
  <si>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</si>
  <si>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</si>
  <si>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</si>
  <si>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</si>
  <si>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</si>
  <si>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</si>
  <si>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</si>
  <si>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</si>
  <si>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</si>
  <si>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</si>
  <si>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</si>
  <si>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</si>
  <si>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</si>
  <si>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</si>
  <si>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</si>
  <si>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</si>
  <si>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</si>
  <si>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</si>
  <si>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</si>
  <si>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</si>
  <si>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</si>
  <si>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</si>
  <si>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</si>
  <si>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</si>
  <si>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</si>
  <si>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</si>
  <si>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</si>
  <si>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</si>
  <si>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</si>
  <si>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</si>
  <si>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</si>
  <si>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</si>
  <si>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</si>
  <si>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</si>
  <si>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</si>
  <si>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</si>
  <si>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</si>
  <si>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</si>
  <si>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</si>
  <si>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</si>
  <si>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</si>
  <si>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</si>
  <si>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</si>
  <si>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</si>
  <si>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</si>
  <si>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</si>
  <si>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</si>
  <si>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</si>
  <si>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</si>
  <si>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</si>
  <si>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</si>
  <si>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</si>
  <si>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</si>
  <si>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</si>
  <si>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</si>
  <si>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</si>
  <si>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</si>
  <si>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</si>
  <si>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</si>
  <si>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</si>
  <si>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</si>
  <si>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</si>
  <si>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</si>
  <si>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</si>
  <si>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</si>
  <si>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</si>
  <si>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</si>
  <si>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</si>
  <si>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</si>
  <si>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</si>
  <si>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</si>
  <si>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</si>
  <si>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</si>
  <si>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</si>
  <si>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</si>
  <si>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</si>
  <si>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</si>
  <si>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</si>
  <si>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</si>
  <si>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</si>
  <si>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</si>
  <si>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</si>
  <si>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</si>
  <si>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</si>
  <si>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</si>
  <si>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</si>
  <si>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</si>
  <si>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</si>
  <si>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</si>
  <si>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</si>
  <si>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</si>
  <si>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</si>
  <si>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</si>
  <si>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</si>
  <si>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</si>
  <si>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</si>
  <si>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</si>
  <si>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</si>
  <si>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</si>
  <si>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</si>
  <si>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</si>
  <si>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</si>
  <si>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</si>
  <si>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</si>
  <si>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</si>
  <si>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</si>
  <si>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</si>
  <si>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</si>
  <si>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</si>
  <si>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</si>
  <si>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</si>
  <si>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</si>
  <si>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</si>
  <si>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</si>
  <si>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</si>
  <si>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</si>
  <si>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</si>
  <si>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</si>
  <si>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</si>
  <si>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</si>
  <si>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</si>
  <si>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</si>
  <si>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</si>
  <si>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</si>
  <si>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</si>
  <si>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</si>
  <si>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</si>
  <si>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</si>
  <si>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</si>
  <si>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</si>
  <si>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</si>
  <si>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</si>
  <si>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</si>
  <si>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</si>
  <si>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</si>
  <si>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</si>
  <si>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</si>
  <si>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</si>
  <si>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</si>
  <si>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</si>
  <si>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</si>
  <si>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</si>
  <si>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</si>
  <si>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</si>
  <si>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</si>
  <si>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</si>
  <si>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</si>
  <si>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</si>
  <si>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</si>
  <si>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</si>
  <si>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</si>
  <si>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</si>
  <si>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</si>
  <si>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</si>
  <si>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</si>
  <si>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</si>
  <si>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</si>
  <si>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</si>
  <si>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</si>
  <si>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</si>
  <si>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</si>
  <si>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</si>
  <si>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</si>
  <si>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</si>
  <si>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</si>
  <si>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</si>
  <si>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</si>
  <si>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</si>
  <si>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</si>
  <si>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</si>
  <si>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</si>
  <si>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</si>
  <si>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</si>
  <si>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</si>
  <si>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</si>
  <si>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</si>
  <si>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</si>
  <si>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</si>
  <si>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</si>
  <si>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</si>
  <si>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</si>
  <si>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</si>
  <si>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</si>
  <si>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</si>
  <si>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</si>
  <si>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</si>
  <si>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</si>
  <si>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</si>
  <si>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</si>
  <si>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</si>
  <si>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</si>
  <si>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</si>
  <si>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</si>
  <si>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</si>
  <si>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</si>
  <si>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</si>
  <si>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</si>
  <si>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</si>
  <si>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</si>
  <si>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</si>
  <si>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</si>
  <si>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</si>
  <si>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</si>
  <si>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</si>
  <si>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</si>
  <si>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</si>
  <si>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</si>
  <si>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</si>
  <si>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</si>
  <si>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</si>
  <si>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</si>
  <si>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</si>
  <si>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</si>
  <si>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</si>
  <si>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</si>
  <si>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</si>
  <si>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</si>
  <si>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</si>
  <si>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</si>
  <si>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</si>
  <si>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</si>
  <si>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</si>
  <si>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</si>
  <si>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</si>
  <si>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</si>
  <si>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</si>
  <si>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</si>
  <si>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</si>
  <si>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</si>
  <si>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</si>
  <si>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</si>
  <si>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</si>
  <si>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</si>
  <si>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</si>
  <si>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</si>
  <si>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</si>
  <si>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</si>
  <si>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</si>
  <si>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</si>
  <si>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</si>
  <si>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</si>
  <si>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</si>
  <si>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</si>
  <si>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</si>
  <si>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</si>
  <si>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</si>
  <si>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</si>
  <si>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</si>
  <si>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</si>
  <si>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</si>
  <si>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</si>
  <si>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</si>
  <si>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</si>
  <si>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</si>
  <si>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</si>
  <si>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</si>
  <si>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</si>
  <si>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</si>
  <si>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</si>
  <si>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</si>
  <si>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</si>
  <si>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</si>
  <si>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</si>
  <si>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</si>
  <si>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</si>
  <si>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</si>
  <si>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</si>
  <si>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</si>
  <si>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</si>
  <si>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</si>
  <si>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</si>
  <si>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</si>
  <si>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</si>
  <si>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</si>
  <si>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</si>
  <si>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</si>
  <si>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</si>
  <si>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</si>
  <si>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</si>
  <si>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</si>
  <si>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</si>
  <si>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</si>
  <si>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</si>
  <si>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</si>
  <si>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</si>
  <si>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</si>
  <si>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</si>
  <si>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</si>
  <si>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</si>
  <si>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</si>
  <si>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</si>
  <si>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</si>
  <si>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</si>
  <si>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</si>
  <si>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</si>
  <si>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</si>
  <si>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</si>
  <si>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</si>
  <si>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</si>
  <si>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</si>
  <si>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</si>
  <si>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</si>
  <si>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</si>
  <si>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</si>
  <si>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</si>
  <si>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</si>
  <si>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</si>
  <si>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</si>
  <si>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</si>
  <si>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</si>
  <si>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</si>
  <si>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</si>
  <si>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</si>
  <si>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</si>
  <si>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</si>
  <si>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</si>
  <si>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</si>
  <si>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</si>
  <si>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</si>
  <si>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</si>
  <si>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</si>
  <si>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</si>
  <si>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</si>
  <si>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</si>
  <si>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</si>
  <si>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</si>
  <si>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</si>
  <si>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</si>
  <si>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</si>
  <si>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</si>
  <si>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</si>
  <si>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</si>
  <si>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</si>
  <si>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</si>
  <si>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</si>
  <si>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</si>
  <si>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</si>
  <si>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</si>
  <si>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</si>
  <si>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</si>
  <si>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</si>
  <si>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</si>
  <si>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</si>
  <si>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</si>
  <si>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</si>
  <si>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</si>
  <si>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</si>
  <si>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</si>
  <si>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</si>
  <si>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</si>
  <si>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</si>
  <si>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</si>
  <si>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</si>
  <si>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</si>
  <si>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</si>
  <si>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</si>
  <si>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</si>
  <si>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</si>
  <si>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</si>
  <si>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</si>
  <si>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</si>
  <si>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</si>
  <si>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</si>
  <si>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</si>
  <si>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</si>
  <si>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</si>
  <si>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</si>
  <si>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</si>
  <si>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</si>
  <si>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</si>
  <si>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</si>
  <si>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</si>
  <si>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</si>
  <si>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</si>
  <si>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</si>
  <si>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</si>
  <si>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</si>
  <si>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</si>
  <si>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</si>
  <si>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</si>
  <si>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</si>
  <si>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</si>
  <si>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</si>
  <si>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</si>
  <si>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</si>
  <si>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</si>
  <si>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</si>
  <si>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</si>
  <si>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</si>
  <si>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</si>
  <si>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</si>
  <si>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</si>
  <si>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</si>
  <si>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</si>
  <si>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</si>
  <si>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</si>
  <si>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</si>
  <si>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</si>
  <si>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</si>
  <si>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</si>
  <si>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</si>
  <si>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</si>
  <si>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</si>
  <si>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</si>
  <si>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</si>
  <si>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</si>
  <si>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</si>
  <si>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</si>
  <si>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</si>
  <si>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</si>
  <si>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</si>
  <si>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</si>
  <si>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</si>
  <si>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</si>
  <si>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</si>
  <si>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</si>
  <si>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</si>
  <si>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</si>
  <si>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</si>
  <si>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</si>
  <si>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</si>
  <si>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</si>
  <si>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</si>
  <si>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</si>
  <si>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</si>
  <si>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</si>
  <si>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</si>
  <si>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</si>
  <si>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</si>
  <si>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</si>
  <si>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</si>
  <si>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</si>
  <si>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</si>
  <si>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</si>
  <si>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</si>
  <si>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</si>
  <si>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</si>
  <si>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</si>
  <si>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</si>
  <si>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</si>
  <si>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</si>
  <si>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</si>
  <si>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</si>
  <si>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</si>
  <si>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</si>
  <si>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</si>
  <si>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</si>
  <si>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</si>
  <si>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</si>
  <si>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</si>
  <si>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</si>
  <si>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</si>
  <si>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</si>
  <si>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</si>
  <si>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</si>
  <si>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</si>
  <si>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</si>
  <si>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</si>
  <si>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</si>
  <si>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</si>
  <si>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</si>
  <si>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</si>
  <si>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</si>
  <si>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</si>
  <si>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</si>
  <si>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</si>
  <si>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</si>
  <si>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</si>
  <si>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</si>
  <si>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</si>
  <si>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</si>
  <si>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</si>
  <si>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</si>
  <si>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</si>
  <si>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</si>
  <si>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</si>
  <si>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</si>
  <si>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</si>
  <si>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</si>
  <si>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</si>
  <si>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</si>
  <si>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</si>
  <si>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</si>
  <si>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</si>
  <si>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</si>
  <si>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</si>
  <si>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</si>
  <si>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</si>
  <si>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</si>
  <si>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</si>
  <si>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</si>
  <si>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</si>
  <si>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</si>
  <si>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</si>
  <si>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</si>
  <si>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</si>
  <si>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</si>
  <si>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</si>
  <si>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</si>
  <si>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</si>
  <si>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</si>
  <si>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</si>
  <si>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</si>
  <si>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</si>
  <si>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</si>
  <si>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</si>
  <si>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</si>
  <si>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</si>
  <si>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</si>
  <si>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</si>
  <si>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</si>
  <si>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</si>
  <si>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</si>
  <si>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</si>
  <si>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</si>
  <si>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</si>
  <si>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</si>
  <si>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</si>
  <si>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</si>
  <si>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</si>
  <si>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</si>
  <si>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</si>
  <si>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</si>
  <si>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</si>
  <si>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</si>
  <si>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</si>
  <si>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</si>
  <si>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</si>
  <si>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</si>
  <si>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</si>
  <si>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</si>
  <si>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</si>
  <si>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</si>
  <si>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</si>
  <si>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</si>
  <si>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</si>
  <si>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</si>
  <si>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</si>
  <si>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</si>
  <si>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</si>
  <si>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</si>
  <si>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</si>
  <si>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</si>
  <si>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</si>
  <si>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</si>
  <si>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</si>
  <si>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</si>
  <si>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</si>
  <si>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</si>
  <si>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</si>
  <si>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</si>
  <si>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</si>
  <si>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</si>
  <si>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</si>
  <si>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</si>
  <si>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</si>
  <si>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</si>
  <si>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</si>
  <si>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</si>
  <si>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</si>
  <si>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</si>
  <si>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</si>
  <si>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</si>
  <si>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</si>
  <si>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</si>
  <si>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</si>
  <si>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</si>
  <si>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</si>
  <si>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</si>
  <si>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</si>
  <si>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</si>
  <si>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</si>
  <si>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</si>
  <si>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</si>
  <si>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</si>
  <si>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</si>
  <si>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</si>
  <si>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</si>
  <si>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</si>
  <si>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</si>
  <si>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</si>
  <si>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</si>
  <si>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</si>
  <si>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</si>
  <si>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</si>
  <si>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</si>
  <si>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</si>
  <si>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</si>
  <si>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</si>
  <si>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</si>
  <si>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</si>
  <si>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</si>
  <si>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</si>
  <si>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</si>
  <si>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</si>
  <si>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</si>
  <si>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</si>
  <si>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</si>
  <si>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</si>
  <si>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</si>
  <si>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</si>
  <si>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</si>
  <si>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</si>
  <si>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</si>
  <si>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</si>
  <si>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</si>
  <si>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</si>
  <si>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</si>
  <si>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</si>
  <si>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</si>
  <si>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</si>
  <si>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</si>
  <si>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</si>
  <si>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</si>
  <si>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</si>
  <si>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</si>
  <si>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</si>
  <si>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</si>
  <si>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</si>
  <si>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</si>
  <si>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</si>
  <si>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</si>
  <si>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</si>
  <si>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</si>
  <si>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</si>
  <si>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</si>
  <si>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</si>
  <si>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</si>
  <si>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</si>
  <si>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</si>
  <si>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</si>
  <si>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</si>
  <si>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</si>
  <si>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</si>
  <si>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</si>
  <si>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</si>
  <si>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</si>
  <si>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</si>
  <si>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</si>
  <si>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</si>
  <si>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</si>
  <si>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</si>
  <si>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</si>
  <si>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</si>
  <si>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</si>
  <si>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</si>
  <si>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</si>
  <si>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</si>
  <si>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</si>
  <si>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</si>
  <si>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</si>
  <si>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</si>
  <si>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</si>
  <si>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</si>
  <si>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</si>
  <si>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</si>
  <si>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</si>
  <si>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</si>
  <si>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</si>
  <si>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</si>
  <si>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</si>
  <si>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</si>
  <si>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</si>
  <si>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</si>
  <si>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</si>
  <si>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</si>
  <si>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</si>
  <si>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</si>
  <si>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</si>
  <si>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</si>
  <si>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</si>
  <si>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</si>
  <si>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</si>
  <si>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</si>
  <si>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</si>
  <si>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</si>
  <si>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</si>
  <si>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</si>
  <si>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</si>
  <si>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</si>
  <si>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</si>
  <si>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</si>
  <si>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</si>
  <si>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</si>
  <si>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</si>
  <si>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</si>
  <si>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</si>
  <si>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</si>
  <si>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</si>
  <si>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</si>
  <si>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</si>
  <si>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</si>
  <si>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</si>
  <si>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</si>
  <si>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</si>
  <si>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</si>
  <si>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</si>
  <si>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</si>
  <si>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</si>
  <si>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</si>
  <si>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</si>
  <si>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</si>
  <si>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</si>
  <si>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</si>
  <si>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</si>
  <si>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</si>
  <si>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</si>
  <si>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</si>
  <si>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</si>
  <si>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</si>
  <si>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</si>
  <si>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</si>
  <si>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</si>
  <si>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</si>
  <si>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</si>
  <si>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</si>
  <si>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</si>
  <si>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</si>
  <si>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</si>
  <si>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</si>
  <si>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</si>
  <si>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</si>
  <si>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</si>
  <si>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</si>
  <si>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</si>
  <si>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</si>
  <si>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</si>
  <si>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</si>
  <si>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</si>
  <si>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</si>
  <si>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</si>
  <si>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</si>
  <si>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</si>
  <si>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</si>
  <si>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</si>
  <si>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</si>
  <si>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</si>
  <si>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</si>
  <si>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</si>
  <si>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</si>
  <si>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</si>
  <si>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</si>
  <si>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</si>
  <si>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</si>
  <si>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</si>
  <si>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</si>
  <si>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</si>
  <si>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</si>
  <si>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</si>
  <si>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</si>
  <si>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</si>
  <si>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</si>
  <si>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</si>
  <si>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</si>
  <si>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</si>
  <si>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</si>
  <si>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</si>
  <si>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</si>
  <si>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</si>
  <si>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</si>
  <si>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</si>
  <si>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</si>
  <si>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</si>
  <si>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</si>
  <si>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</si>
  <si>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</si>
  <si>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</si>
  <si>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</si>
  <si>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</si>
  <si>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</si>
  <si>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</si>
  <si>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</si>
  <si>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</si>
  <si>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</si>
  <si>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</si>
  <si>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</si>
  <si>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</si>
  <si>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</si>
  <si>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</si>
  <si>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</si>
  <si>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</si>
  <si>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</si>
  <si>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</si>
  <si>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</si>
  <si>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</si>
  <si>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</si>
  <si>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</si>
  <si>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</si>
  <si>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</si>
  <si>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</si>
  <si>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</si>
  <si>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</si>
  <si>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</si>
  <si>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</si>
  <si>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</si>
  <si>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</si>
  <si>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</si>
  <si>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</si>
  <si>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</si>
  <si>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</si>
  <si>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</si>
  <si>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</si>
  <si>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</si>
  <si>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</si>
  <si>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</si>
  <si>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</si>
  <si>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</si>
  <si>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</si>
  <si>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</si>
  <si>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</si>
  <si>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</si>
  <si>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</si>
  <si>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</si>
  <si>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</si>
  <si>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</si>
  <si>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</si>
  <si>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</si>
  <si>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</si>
  <si>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</si>
  <si>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</si>
  <si>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</si>
  <si>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</si>
  <si>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</si>
  <si>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</si>
  <si>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</si>
  <si>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</si>
  <si>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</si>
  <si>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</si>
  <si>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</si>
  <si>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</si>
  <si>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</si>
  <si>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</si>
  <si>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</si>
  <si>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</si>
  <si>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</si>
  <si>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</si>
  <si>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</si>
  <si>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</si>
  <si>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</si>
  <si>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</si>
  <si>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</si>
  <si>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</si>
  <si>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</si>
  <si>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</si>
  <si>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</si>
  <si>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</si>
  <si>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</si>
  <si>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</si>
  <si>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</si>
  <si>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</si>
  <si>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</si>
  <si>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</si>
  <si>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</si>
  <si>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</si>
  <si>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</si>
  <si>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</si>
  <si>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</si>
  <si>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</si>
  <si>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</si>
  <si>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</si>
  <si>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</si>
  <si>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</si>
  <si>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</si>
  <si>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</si>
  <si>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</si>
  <si>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</si>
  <si>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</si>
  <si>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</si>
  <si>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</si>
  <si>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</si>
  <si>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</si>
  <si>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</si>
  <si>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</si>
  <si>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</si>
  <si>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</si>
  <si>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</si>
  <si>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</si>
  <si>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</si>
  <si>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</si>
  <si>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</si>
  <si>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</si>
  <si>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</si>
  <si>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</si>
  <si>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</si>
  <si>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</si>
  <si>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</si>
  <si>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</si>
  <si>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</si>
  <si>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</si>
  <si>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</si>
  <si>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</si>
  <si>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</si>
  <si>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</si>
  <si>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</si>
  <si>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</si>
  <si>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</si>
  <si>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</si>
  <si>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</si>
  <si>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</si>
  <si>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</si>
  <si>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</si>
  <si>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</si>
  <si>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</si>
  <si>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</si>
  <si>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</si>
  <si>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</si>
  <si>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</si>
  <si>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</si>
  <si>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</si>
  <si>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</si>
  <si>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</si>
  <si>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</si>
  <si>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</si>
  <si>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</si>
  <si>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</si>
  <si>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</si>
  <si>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</si>
  <si>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</si>
  <si>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</si>
  <si>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</si>
  <si>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</si>
  <si>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</si>
  <si>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</si>
  <si>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</si>
  <si>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</si>
  <si>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</si>
  <si>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</si>
  <si>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</si>
  <si>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</si>
  <si>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</si>
  <si>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</si>
  <si>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</si>
  <si>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</si>
  <si>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</si>
  <si>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</si>
  <si>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</si>
  <si>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</si>
  <si>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</si>
  <si>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</si>
  <si>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</si>
  <si>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</si>
  <si>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</si>
  <si>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</si>
  <si>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</si>
  <si>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</si>
  <si>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</si>
  <si>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</si>
  <si>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</si>
  <si>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</si>
  <si>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</si>
  <si>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</si>
  <si>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</si>
  <si>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</si>
  <si>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</si>
  <si>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</si>
  <si>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</si>
  <si>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</si>
  <si>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</si>
  <si>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</si>
  <si>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</si>
  <si>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</si>
  <si>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</si>
  <si>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</si>
  <si>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</si>
  <si>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</si>
  <si>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</si>
  <si>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</si>
  <si>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</si>
  <si>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</si>
  <si>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</si>
  <si>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</si>
  <si>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</si>
  <si>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</si>
  <si>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</si>
  <si>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</si>
  <si>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</si>
  <si>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</si>
  <si>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</si>
  <si>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</si>
  <si>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</si>
  <si>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</si>
  <si>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</si>
  <si>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</si>
  <si>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</si>
  <si>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</si>
  <si>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</si>
  <si>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</si>
  <si>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</si>
  <si>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</si>
  <si>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</si>
  <si>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</si>
  <si>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</si>
  <si>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</si>
  <si>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</si>
  <si>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</si>
  <si>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</si>
  <si>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</si>
  <si>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</si>
  <si>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</si>
  <si>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</si>
  <si>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</si>
  <si>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</si>
  <si>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</si>
  <si>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</si>
  <si>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</si>
  <si>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</si>
  <si>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</si>
  <si>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</si>
  <si>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</si>
  <si>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</si>
  <si>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</si>
  <si>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</si>
  <si>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</si>
  <si>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</si>
  <si>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</si>
  <si>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</si>
  <si>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</si>
  <si>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</si>
  <si>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</si>
  <si>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</si>
  <si>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</si>
  <si>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</si>
  <si>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</si>
  <si>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</si>
  <si>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</si>
  <si>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</si>
  <si>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</si>
  <si>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</si>
  <si>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</si>
  <si>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</si>
  <si>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</si>
  <si>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</si>
  <si>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</si>
  <si>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</si>
  <si>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</si>
  <si>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</si>
  <si>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</si>
  <si>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</si>
  <si>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</si>
  <si>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</si>
  <si>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</si>
  <si>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</si>
  <si>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</si>
  <si>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</si>
  <si>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</si>
  <si>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</si>
  <si>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</si>
  <si>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</si>
  <si>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</si>
  <si>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</si>
  <si>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</si>
  <si>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</si>
  <si>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</si>
  <si>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</si>
  <si>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</si>
  <si>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</si>
  <si>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</si>
  <si>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</si>
  <si>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</si>
  <si>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</si>
  <si>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</si>
  <si>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</si>
  <si>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</si>
  <si>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</si>
  <si>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</si>
  <si>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</si>
  <si>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</si>
  <si>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</si>
  <si>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</si>
  <si>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</si>
  <si>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</si>
  <si>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</si>
  <si>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</si>
  <si>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</si>
  <si>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</si>
  <si>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</si>
  <si>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</si>
  <si>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</si>
  <si>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</si>
  <si>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</si>
  <si>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</si>
  <si>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</si>
  <si>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</si>
  <si>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</si>
  <si>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</si>
  <si>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</si>
  <si>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</si>
  <si>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</si>
  <si>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</si>
  <si>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</si>
  <si>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</si>
  <si>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</si>
  <si>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</si>
  <si>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</si>
  <si>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</si>
  <si>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</si>
  <si>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</si>
  <si>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</si>
  <si>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</si>
  <si>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</si>
  <si>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</si>
  <si>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</si>
  <si>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</si>
  <si>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</si>
  <si>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</si>
  <si>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</si>
  <si>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</si>
  <si>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</si>
  <si>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</si>
  <si>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</si>
  <si>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</si>
  <si>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</si>
  <si>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</si>
  <si>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</si>
  <si>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</si>
  <si>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</si>
  <si>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</si>
  <si>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</si>
  <si>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</si>
  <si>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</si>
  <si>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</si>
  <si>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</si>
  <si>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</si>
  <si>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</si>
  <si>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</si>
  <si>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</si>
  <si>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</si>
  <si>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</si>
  <si>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</si>
  <si>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</si>
  <si>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</si>
  <si>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</si>
  <si>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</si>
  <si>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</si>
  <si>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</si>
  <si>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</si>
  <si>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</si>
  <si>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</si>
  <si>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</si>
  <si>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</si>
  <si>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</si>
  <si>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</si>
  <si>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</si>
  <si>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</si>
  <si>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</si>
  <si>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</si>
  <si>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</si>
  <si>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</si>
  <si>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</si>
  <si>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</si>
  <si>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</si>
  <si>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</si>
  <si>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</si>
  <si>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</si>
  <si>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</si>
  <si>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</si>
  <si>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</si>
  <si>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</si>
  <si>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</si>
  <si>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</si>
  <si>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</si>
  <si>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</si>
  <si>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</si>
  <si>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</si>
  <si>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</si>
  <si>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</si>
  <si>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</si>
  <si>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</si>
  <si>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</si>
  <si>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</si>
  <si>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</si>
  <si>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</si>
  <si>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</si>
  <si>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</si>
  <si>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</si>
  <si>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</si>
  <si>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</si>
  <si>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</si>
  <si>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</si>
  <si>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</si>
  <si>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</si>
  <si>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</si>
  <si>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</si>
  <si>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</si>
  <si>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</si>
  <si>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</si>
  <si>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</si>
  <si>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</si>
  <si>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</si>
  <si>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</si>
  <si>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</si>
  <si>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</si>
  <si>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</si>
  <si>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</si>
  <si>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</si>
  <si>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</si>
  <si>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</si>
  <si>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</si>
  <si>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</si>
  <si>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</si>
  <si>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</si>
  <si>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</si>
  <si>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</si>
  <si>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</si>
  <si>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</si>
  <si>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</si>
  <si>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</si>
  <si>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</si>
  <si>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</si>
  <si>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</si>
  <si>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</si>
  <si>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</si>
  <si>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</si>
  <si>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</si>
  <si>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</si>
  <si>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</si>
  <si>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</si>
  <si>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</si>
  <si>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</si>
  <si>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</si>
  <si>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</si>
  <si>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</si>
  <si>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</si>
  <si>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</si>
  <si>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</si>
  <si>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</si>
  <si>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</si>
  <si>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</si>
  <si>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</si>
  <si>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</si>
  <si>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</si>
  <si>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</si>
  <si>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</si>
  <si>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</si>
  <si>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</si>
  <si>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</si>
  <si>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</si>
  <si>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</si>
  <si>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</si>
  <si>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</si>
  <si>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</si>
  <si>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</si>
  <si>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</si>
  <si>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</si>
  <si>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</si>
  <si>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</si>
  <si>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</si>
  <si>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</si>
  <si>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</si>
  <si>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</si>
  <si>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</si>
  <si>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</si>
  <si>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</si>
  <si>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</si>
  <si>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</si>
  <si>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</si>
  <si>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</si>
  <si>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</si>
  <si>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</si>
  <si>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</si>
  <si>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</si>
  <si>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</si>
  <si>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</si>
  <si>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</si>
  <si>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</si>
  <si>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</si>
  <si>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</si>
  <si>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</si>
  <si>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</si>
  <si>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</si>
  <si>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</si>
  <si>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</si>
  <si>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</si>
  <si>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</si>
  <si>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</si>
  <si>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</si>
  <si>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</si>
  <si>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</si>
  <si>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</si>
  <si>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</si>
  <si>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</si>
  <si>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</si>
  <si>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</si>
  <si>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</si>
  <si>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</si>
  <si>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</si>
  <si>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</si>
  <si>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</si>
  <si>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</si>
  <si>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</si>
  <si>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</si>
  <si>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</si>
  <si>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</si>
  <si>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</si>
  <si>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</si>
  <si>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</si>
  <si>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</si>
  <si>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</si>
  <si>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</si>
  <si>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</si>
  <si>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</si>
  <si>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</si>
  <si>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</si>
  <si>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</si>
  <si>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</si>
  <si>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</si>
  <si>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</si>
  <si>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</si>
  <si>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</si>
  <si>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</si>
  <si>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</si>
  <si>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</si>
  <si>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</si>
  <si>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</si>
  <si>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</si>
  <si>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</si>
  <si>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</si>
  <si>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</si>
  <si>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</si>
  <si>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</si>
  <si>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</si>
  <si>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</si>
  <si>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</si>
  <si>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</si>
  <si>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</si>
  <si>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</si>
  <si>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</si>
  <si>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</si>
  <si>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</si>
  <si>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</si>
  <si>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</si>
  <si>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</si>
  <si>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</si>
  <si>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</si>
  <si>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</si>
  <si>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</si>
  <si>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</si>
  <si>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</si>
  <si>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</si>
  <si>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</si>
  <si>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</si>
  <si>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</si>
  <si>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</si>
  <si>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</si>
  <si>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</si>
  <si>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</si>
  <si>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</si>
  <si>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</si>
  <si>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</si>
  <si>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</si>
  <si>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</si>
  <si>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</si>
  <si>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</si>
  <si>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</si>
  <si>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</si>
  <si>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</si>
  <si>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</si>
  <si>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</si>
  <si>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</si>
  <si>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</si>
  <si>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</si>
  <si>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</si>
  <si>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</si>
  <si>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</si>
  <si>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</si>
  <si>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</si>
  <si>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</si>
  <si>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</si>
  <si>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</si>
  <si>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</si>
  <si>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</si>
  <si>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</si>
  <si>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</si>
  <si>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</si>
  <si>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</si>
  <si>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</si>
  <si>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</si>
  <si>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</si>
  <si>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</si>
  <si>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</si>
  <si>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</si>
  <si>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</si>
  <si>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</si>
  <si>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</si>
  <si>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</si>
  <si>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</si>
  <si>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</si>
  <si>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</si>
  <si>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</si>
  <si>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</si>
  <si>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</si>
  <si>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</si>
  <si>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</si>
  <si>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</si>
  <si>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</si>
  <si>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</si>
  <si>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</si>
  <si>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</si>
  <si>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</si>
  <si>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</si>
  <si>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</si>
  <si>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</si>
  <si>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</si>
  <si>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</si>
  <si>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</si>
  <si>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</si>
  <si>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</si>
  <si>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</si>
  <si>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</si>
  <si>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</si>
  <si>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</si>
  <si>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</si>
  <si>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</si>
  <si>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</si>
  <si>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</si>
  <si>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</si>
  <si>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</si>
  <si>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</si>
  <si>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</si>
  <si>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</si>
  <si>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</si>
  <si>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</si>
  <si>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</si>
  <si>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</si>
  <si>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</si>
  <si>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</si>
  <si>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</si>
  <si>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</si>
  <si>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</si>
  <si>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</si>
  <si>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</si>
  <si>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</si>
  <si>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</si>
  <si>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</si>
  <si>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</si>
  <si>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</si>
  <si>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</si>
  <si>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</si>
  <si>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</si>
  <si>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</si>
  <si>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</si>
  <si>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</si>
  <si>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</si>
  <si>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</si>
  <si>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</si>
  <si>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</si>
  <si>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</si>
  <si>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</si>
  <si>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</si>
  <si>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</si>
  <si>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</si>
  <si>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</si>
  <si>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</si>
  <si>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</si>
  <si>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</si>
  <si>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</si>
  <si>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</si>
  <si>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</si>
  <si>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</si>
  <si>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</si>
  <si>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</si>
  <si>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</si>
  <si>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</si>
  <si>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</si>
  <si>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</si>
  <si>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</si>
  <si>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</si>
  <si>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</si>
  <si>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</si>
  <si>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</si>
  <si>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</si>
  <si>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</si>
  <si>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</si>
  <si>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</si>
  <si>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</si>
  <si>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</si>
  <si>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</si>
  <si>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</si>
  <si>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</si>
  <si>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</si>
  <si>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</si>
  <si>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</si>
  <si>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</si>
  <si>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</si>
  <si>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</si>
  <si>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</si>
  <si>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</si>
  <si>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</si>
  <si>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</si>
  <si>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</si>
  <si>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</si>
  <si>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</si>
  <si>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</si>
  <si>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</si>
  <si>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</si>
  <si>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</si>
  <si>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</si>
  <si>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</si>
  <si>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</si>
  <si>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</si>
  <si>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</si>
  <si>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</si>
  <si>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</si>
  <si>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</si>
  <si>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</si>
  <si>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</si>
  <si>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</si>
  <si>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</si>
  <si>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</si>
  <si>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</si>
  <si>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</si>
  <si>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</si>
  <si>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</si>
  <si>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</si>
  <si>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</si>
  <si>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</si>
  <si>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</si>
  <si>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</si>
  <si>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</si>
  <si>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</si>
  <si>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</si>
  <si>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</si>
  <si>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</si>
  <si>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</si>
  <si>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</si>
  <si>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</si>
  <si>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</si>
  <si>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</si>
  <si>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</si>
  <si>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</si>
  <si>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</si>
  <si>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</si>
  <si>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</si>
  <si>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</si>
  <si>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</si>
  <si>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</si>
  <si>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</si>
  <si>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</si>
  <si>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</si>
  <si>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</si>
  <si>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</si>
  <si>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</si>
  <si>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</si>
  <si>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</si>
  <si>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</si>
  <si>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</si>
  <si>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</si>
  <si>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</si>
  <si>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</si>
  <si>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</si>
  <si>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</si>
  <si>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</si>
  <si>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</si>
  <si>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</si>
  <si>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</si>
  <si>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</si>
  <si>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</si>
  <si>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</si>
  <si>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</si>
  <si>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</si>
  <si>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</si>
  <si>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</si>
  <si>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</si>
  <si>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</si>
  <si>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</si>
  <si>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</si>
  <si>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</si>
  <si>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</si>
  <si>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</si>
  <si>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</si>
  <si>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</si>
  <si>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</si>
  <si>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</si>
  <si>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</si>
  <si>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</si>
  <si>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</si>
  <si>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</si>
  <si>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</si>
  <si>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</si>
  <si>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</si>
  <si>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</si>
  <si>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</si>
  <si>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</si>
  <si>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</si>
  <si>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</si>
  <si>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</si>
  <si>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</si>
  <si>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</si>
  <si>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</si>
  <si>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</si>
  <si>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</si>
  <si>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</si>
  <si>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</si>
  <si>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</si>
  <si>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</si>
  <si>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</si>
  <si>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</si>
  <si>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</si>
  <si>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</si>
  <si>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</si>
  <si>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</si>
  <si>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</si>
  <si>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</si>
  <si>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</si>
  <si>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</si>
  <si>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</si>
  <si>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</si>
  <si>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</si>
  <si>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</si>
  <si>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</si>
  <si>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</si>
  <si>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</si>
  <si>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</si>
  <si>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</si>
  <si>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</si>
  <si>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</si>
  <si>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</si>
  <si>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</si>
  <si>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</si>
  <si>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</si>
  <si>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</si>
  <si>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</si>
  <si>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</si>
  <si>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</si>
  <si>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</si>
  <si>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</si>
  <si>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</si>
  <si>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</si>
  <si>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</si>
  <si>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</si>
  <si>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</si>
  <si>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</si>
  <si>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</si>
  <si>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</si>
  <si>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</si>
  <si>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</si>
  <si>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</si>
  <si>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</si>
  <si>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</si>
  <si>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</si>
  <si>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</si>
  <si>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</si>
  <si>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</si>
  <si>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</si>
  <si>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</si>
  <si>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</si>
  <si>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</si>
  <si>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</si>
  <si>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</si>
  <si>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</si>
  <si>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</si>
  <si>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</si>
  <si>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</si>
  <si>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</si>
  <si>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</si>
  <si>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</si>
  <si>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</si>
  <si>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</si>
  <si>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</si>
  <si>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</si>
  <si>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</si>
  <si>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</si>
  <si>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</si>
  <si>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</si>
  <si>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</si>
  <si>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</si>
  <si>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</si>
  <si>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</si>
  <si>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</si>
  <si>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</si>
  <si>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</si>
  <si>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</si>
  <si>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</si>
  <si>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</si>
  <si>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</si>
  <si>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</si>
  <si>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</si>
  <si>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</si>
  <si>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</si>
  <si>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</si>
  <si>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</si>
  <si>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</si>
  <si>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</si>
  <si>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</si>
  <si>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</si>
  <si>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</si>
  <si>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</si>
  <si>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</si>
  <si>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</si>
  <si>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</si>
  <si>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</si>
  <si>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</si>
  <si>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</si>
  <si>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</si>
  <si>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</si>
  <si>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</si>
  <si>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</si>
  <si>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</si>
  <si>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</si>
  <si>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</si>
  <si>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</si>
  <si>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</si>
  <si>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</si>
  <si>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</si>
  <si>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</si>
  <si>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</si>
  <si>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</si>
  <si>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</si>
  <si>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</si>
  <si>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</si>
  <si>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</si>
  <si>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</si>
  <si>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</si>
  <si>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</si>
  <si>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</si>
  <si>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</si>
  <si>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</si>
  <si>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</si>
  <si>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</si>
  <si>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</si>
  <si>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</si>
  <si>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</si>
  <si>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</si>
  <si>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</si>
  <si>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</si>
  <si>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</si>
  <si>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</si>
  <si>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</si>
  <si>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</si>
  <si>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</si>
  <si>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</si>
  <si>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</si>
  <si>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</si>
  <si>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</si>
  <si>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</si>
  <si>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</si>
  <si>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</si>
  <si>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</si>
  <si>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</si>
  <si>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</si>
  <si>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</si>
  <si>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</si>
  <si>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</si>
  <si>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</si>
  <si>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</si>
  <si>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</si>
  <si>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</si>
  <si>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</si>
  <si>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</si>
  <si>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</si>
  <si>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</si>
  <si>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</si>
  <si>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</si>
  <si>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</si>
  <si>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</si>
  <si>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</si>
  <si>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</si>
  <si>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</si>
  <si>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</si>
  <si>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</si>
  <si>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</si>
  <si>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</si>
  <si>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</si>
  <si>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</si>
  <si>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</si>
  <si>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</si>
  <si>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</si>
  <si>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</si>
  <si>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</si>
  <si>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</si>
  <si>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</si>
  <si>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</si>
  <si>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</si>
  <si>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</si>
  <si>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</si>
  <si>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</si>
  <si>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</si>
  <si>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</si>
  <si>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</si>
  <si>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</si>
  <si>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</si>
  <si>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</si>
  <si>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</si>
  <si>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</si>
  <si>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</si>
  <si>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</si>
  <si>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</si>
  <si>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</si>
  <si>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</si>
  <si>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</si>
  <si>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</si>
  <si>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</si>
  <si>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</si>
  <si>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</si>
  <si>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</si>
  <si>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</si>
  <si>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</si>
  <si>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</si>
  <si>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</si>
  <si>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</si>
  <si>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</si>
  <si>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</si>
  <si>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</si>
  <si>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</si>
  <si>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</si>
  <si>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</si>
  <si>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</si>
  <si>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</si>
  <si>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</si>
  <si>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</si>
  <si>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</si>
  <si>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</si>
  <si>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</si>
  <si>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</si>
  <si>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</si>
  <si>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</si>
  <si>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</si>
  <si>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</si>
  <si>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</si>
  <si>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</si>
  <si>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</si>
  <si>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</si>
  <si>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</si>
  <si>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</si>
  <si>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</si>
  <si>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</si>
  <si>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</si>
  <si>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</si>
  <si>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</si>
  <si>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</si>
  <si>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</si>
  <si>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</si>
  <si>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</si>
  <si>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</si>
  <si>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</si>
  <si>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</si>
  <si>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</si>
  <si>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</si>
  <si>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</si>
  <si>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</si>
  <si>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</si>
  <si>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</si>
  <si>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</si>
  <si>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</si>
  <si>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</si>
  <si>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</si>
  <si>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</si>
  <si>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</si>
  <si>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</si>
  <si>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</si>
  <si>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</si>
  <si>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</si>
  <si>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</si>
  <si>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</si>
  <si>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</si>
  <si>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</si>
  <si>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</si>
  <si>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</si>
  <si>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</si>
  <si>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</si>
  <si>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</si>
  <si>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</si>
  <si>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</si>
  <si>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</si>
  <si>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</si>
  <si>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</si>
  <si>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</si>
  <si>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</si>
  <si>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</si>
  <si>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</si>
  <si>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</si>
  <si>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</si>
  <si>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</si>
  <si>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</si>
  <si>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</si>
  <si>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</si>
  <si>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</si>
  <si>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</si>
  <si>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</si>
  <si>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</si>
  <si>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</si>
  <si>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</si>
  <si>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</si>
  <si>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</si>
  <si>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</si>
  <si>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</si>
  <si>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</si>
  <si>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</si>
  <si>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</si>
  <si>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</si>
  <si>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</si>
  <si>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</si>
  <si>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</si>
  <si>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</si>
  <si>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</si>
  <si>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</si>
  <si>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</si>
  <si>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</si>
  <si>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</si>
  <si>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</si>
  <si>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</si>
  <si>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</si>
  <si>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</si>
  <si>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</si>
  <si>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</si>
  <si>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</si>
  <si>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</si>
  <si>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</si>
  <si>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</si>
  <si>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</si>
  <si>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</si>
  <si>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</si>
  <si>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</si>
  <si>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</si>
  <si>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</si>
  <si>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</si>
  <si>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</si>
  <si>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</si>
  <si>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</si>
  <si>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</si>
  <si>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</si>
  <si>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</si>
  <si>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</si>
  <si>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</si>
  <si>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</si>
  <si>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</si>
  <si>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</si>
  <si>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</si>
  <si>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</si>
  <si>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</si>
  <si>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</si>
  <si>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</si>
  <si>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</si>
  <si>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</si>
  <si>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</si>
  <si>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</si>
  <si>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</si>
  <si>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</si>
  <si>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</si>
  <si>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</si>
  <si>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</si>
  <si>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</si>
  <si>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</si>
  <si>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</si>
  <si>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</si>
  <si>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</si>
  <si>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</si>
  <si>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</si>
  <si>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</si>
  <si>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</si>
  <si>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</si>
  <si>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</si>
  <si>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</si>
  <si>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</si>
  <si>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</si>
  <si>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</si>
  <si>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</si>
  <si>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</si>
  <si>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</si>
  <si>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</si>
  <si>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</si>
  <si>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</si>
  <si>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</si>
  <si>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</si>
  <si>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</si>
  <si>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</si>
  <si>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</si>
  <si>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</si>
  <si>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</si>
  <si>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</si>
  <si>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</si>
  <si>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</si>
  <si>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</si>
  <si>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</si>
  <si>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</si>
  <si>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</si>
  <si>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</si>
  <si>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</si>
  <si>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</si>
  <si>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</si>
  <si>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</si>
  <si>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</si>
  <si>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</si>
  <si>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</si>
  <si>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</si>
  <si>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</si>
  <si>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</si>
  <si>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</si>
  <si>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</si>
  <si>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</si>
  <si>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</si>
  <si>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</si>
  <si>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</si>
  <si>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</si>
  <si>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</si>
  <si>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</si>
  <si>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</si>
  <si>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</si>
  <si>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</si>
  <si>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</si>
  <si>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</si>
  <si>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</si>
  <si>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</si>
  <si>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</si>
  <si>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</si>
  <si>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</si>
  <si>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</si>
  <si>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</si>
  <si>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</si>
  <si>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</si>
  <si>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</si>
  <si>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</si>
  <si>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</si>
  <si>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</si>
  <si>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</si>
  <si>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</si>
  <si>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</si>
  <si>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</si>
  <si>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</si>
  <si>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</si>
  <si>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</si>
  <si>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</si>
  <si>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</si>
  <si>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</si>
  <si>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</si>
  <si>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</si>
  <si>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</si>
  <si>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</si>
  <si>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</si>
  <si>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</si>
  <si>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</si>
  <si>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</si>
  <si>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</si>
  <si>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</si>
  <si>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</si>
  <si>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</si>
  <si>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</si>
  <si>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</si>
  <si>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</si>
  <si>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</si>
  <si>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</si>
  <si>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</si>
  <si>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</si>
  <si>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</si>
  <si>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</si>
  <si>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</si>
  <si>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</si>
  <si>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</si>
  <si>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</si>
  <si>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</si>
  <si>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</si>
  <si>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</si>
  <si>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</si>
  <si>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</si>
  <si>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</si>
  <si>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</si>
  <si>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</si>
  <si>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</si>
  <si>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</si>
  <si>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</si>
  <si>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</si>
  <si>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</si>
  <si>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</si>
  <si>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</si>
  <si>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</si>
  <si>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</si>
  <si>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</si>
  <si>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</si>
  <si>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</si>
  <si>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</si>
  <si>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</si>
  <si>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</si>
  <si>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</si>
  <si>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</si>
  <si>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</si>
  <si>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</si>
  <si>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</si>
  <si>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</si>
  <si>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</si>
  <si>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</si>
  <si>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</si>
  <si>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</si>
  <si>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</si>
  <si>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</si>
  <si>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</si>
  <si>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</si>
  <si>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</si>
  <si>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</si>
  <si>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</si>
  <si>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</si>
  <si>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</si>
  <si>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</si>
  <si>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</si>
  <si>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</si>
  <si>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</si>
  <si>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</si>
  <si>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</si>
  <si>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</si>
  <si>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</si>
  <si>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</si>
  <si>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</si>
  <si>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</si>
  <si>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</si>
  <si>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</si>
  <si>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</si>
  <si>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</si>
  <si>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</si>
  <si>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</si>
  <si>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</si>
  <si>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</si>
  <si>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</si>
  <si>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</si>
  <si>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</si>
  <si>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</si>
  <si>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</si>
  <si>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</si>
  <si>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</si>
  <si>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</si>
  <si>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</si>
  <si>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</si>
  <si>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</si>
  <si>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</si>
  <si>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</si>
  <si>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</si>
  <si>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</si>
  <si>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</si>
  <si>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</si>
  <si>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</si>
  <si>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</si>
  <si>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</si>
  <si>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</si>
  <si>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</si>
  <si>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</si>
  <si>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</si>
  <si>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</si>
  <si>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</si>
  <si>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</si>
  <si>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</si>
  <si>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</si>
  <si>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</si>
  <si>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</si>
  <si>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</si>
  <si>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</si>
  <si>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</si>
  <si>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</si>
  <si>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</si>
  <si>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</si>
  <si>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</si>
  <si>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</si>
  <si>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</si>
  <si>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</si>
  <si>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</si>
  <si>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</si>
  <si>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</si>
  <si>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</si>
  <si>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</si>
  <si>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</si>
  <si>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</si>
  <si>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</si>
  <si>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</si>
  <si>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</si>
  <si>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</si>
  <si>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</si>
  <si>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</si>
  <si>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</si>
  <si>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</si>
  <si>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</si>
  <si>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</si>
  <si>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</si>
  <si>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</si>
  <si>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</si>
  <si>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</si>
  <si>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</si>
  <si>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</si>
  <si>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</si>
  <si>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</si>
  <si>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</si>
  <si>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</si>
  <si>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</si>
  <si>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</si>
  <si>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</si>
  <si>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</si>
  <si>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</si>
  <si>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</si>
  <si>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</si>
  <si>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</si>
  <si>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</si>
  <si>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</si>
  <si>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</si>
  <si>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</si>
  <si>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</si>
  <si>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</si>
  <si>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</si>
  <si>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</si>
  <si>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</si>
  <si>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</si>
  <si>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</si>
  <si>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</si>
  <si>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</si>
  <si>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</si>
  <si>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</si>
  <si>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</si>
  <si>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</si>
  <si>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</si>
  <si>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</si>
  <si>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</si>
  <si>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</si>
  <si>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</si>
  <si>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</si>
  <si>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</si>
  <si>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</si>
  <si>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</si>
  <si>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</si>
  <si>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</si>
  <si>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</si>
  <si>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</si>
  <si>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</si>
  <si>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</si>
  <si>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</si>
  <si>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</si>
  <si>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</si>
  <si>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</si>
  <si>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</si>
  <si>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</si>
  <si>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</si>
  <si>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</si>
  <si>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</si>
  <si>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</si>
  <si>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</si>
  <si>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</si>
  <si>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</si>
  <si>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</si>
  <si>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</si>
  <si>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</si>
  <si>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</si>
  <si>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</si>
  <si>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</si>
  <si>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</si>
  <si>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</si>
  <si>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</si>
  <si>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</si>
  <si>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</si>
  <si>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</si>
  <si>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</si>
  <si>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</si>
  <si>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</si>
  <si>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</si>
  <si>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</si>
  <si>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</si>
  <si>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</si>
  <si>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</si>
  <si>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</si>
  <si>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</si>
  <si>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</si>
  <si>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</si>
  <si>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</si>
  <si>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</si>
  <si>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</si>
  <si>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</si>
  <si>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</si>
  <si>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</si>
  <si>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</si>
  <si>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</si>
  <si>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</si>
  <si>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</si>
  <si>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</si>
  <si>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</si>
  <si>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</si>
  <si>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</si>
  <si>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</si>
  <si>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</si>
  <si>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</si>
  <si>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</si>
  <si>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</si>
  <si>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</si>
  <si>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</si>
  <si>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</si>
  <si>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</si>
  <si>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</si>
  <si>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</si>
  <si>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</si>
  <si>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</si>
  <si>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</si>
  <si>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</si>
  <si>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</si>
  <si>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</si>
  <si>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</si>
  <si>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</si>
  <si>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</si>
  <si>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</si>
  <si>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</si>
  <si>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</si>
  <si>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</si>
  <si>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</si>
  <si>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</si>
  <si>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</si>
  <si>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</si>
  <si>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</si>
  <si>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</si>
  <si>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</si>
  <si>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</si>
  <si>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</si>
  <si>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</si>
  <si>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</si>
  <si>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</si>
  <si>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</si>
  <si>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</si>
  <si>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</si>
  <si>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</si>
  <si>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</si>
  <si>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</si>
  <si>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</si>
  <si>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</si>
  <si>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</si>
  <si>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</si>
  <si>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</si>
  <si>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</si>
  <si>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</si>
  <si>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</si>
  <si>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</si>
  <si>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</si>
  <si>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</si>
  <si>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</si>
  <si>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</si>
  <si>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</si>
  <si>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</si>
  <si>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</si>
  <si>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</si>
  <si>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</si>
  <si>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</si>
  <si>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</si>
  <si>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</si>
  <si>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</si>
  <si>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</si>
  <si>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</si>
  <si>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</si>
  <si>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</si>
  <si>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</si>
  <si>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</si>
  <si>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</si>
  <si>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</si>
  <si>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</si>
  <si>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</si>
  <si>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</si>
  <si>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</si>
  <si>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</si>
  <si>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</si>
  <si>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</si>
  <si>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</si>
  <si>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</si>
  <si>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</si>
  <si>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</si>
  <si>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</si>
  <si>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</si>
  <si>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</si>
  <si>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</si>
  <si>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</si>
  <si>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</si>
  <si>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</si>
  <si>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</si>
  <si>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</si>
  <si>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</si>
  <si>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</si>
  <si>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</si>
  <si>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</si>
  <si>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</si>
  <si>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</si>
  <si>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</si>
  <si>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</si>
  <si>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</si>
  <si>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</si>
  <si>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</si>
  <si>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</si>
  <si>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</si>
  <si>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</si>
  <si>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</si>
  <si>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</si>
  <si>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</si>
  <si>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</si>
  <si>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</si>
  <si>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</si>
  <si>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</si>
  <si>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</si>
  <si>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</si>
  <si>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</si>
  <si>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</si>
  <si>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</si>
  <si>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</si>
  <si>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</si>
  <si>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</si>
  <si>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</si>
  <si>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</si>
  <si>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</si>
  <si>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</si>
  <si>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</si>
  <si>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</si>
  <si>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</si>
  <si>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</si>
  <si>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</si>
  <si>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</si>
  <si>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</si>
  <si>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</si>
  <si>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</si>
  <si>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</si>
  <si>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</si>
  <si>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</si>
  <si>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</si>
  <si>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</si>
  <si>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</si>
  <si>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</si>
  <si>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</si>
  <si>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</si>
  <si>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</si>
  <si>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</si>
  <si>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</si>
  <si>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</si>
  <si>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</si>
  <si>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</si>
  <si>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</si>
  <si>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</si>
  <si>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</si>
  <si>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</si>
  <si>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</si>
  <si>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</si>
  <si>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</si>
  <si>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</si>
  <si>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</si>
  <si>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</si>
  <si>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</si>
  <si>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</si>
  <si>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</si>
  <si>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</si>
  <si>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</si>
  <si>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</si>
  <si>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</si>
  <si>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</si>
  <si>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</si>
  <si>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</si>
  <si>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</si>
  <si>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</si>
  <si>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</si>
  <si>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</si>
  <si>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</si>
  <si>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</si>
  <si>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</si>
  <si>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</si>
  <si>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</si>
  <si>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</si>
  <si>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</si>
  <si>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</si>
  <si>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</si>
  <si>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</si>
  <si>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</si>
  <si>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</si>
  <si>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</si>
  <si>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</si>
  <si>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</si>
  <si>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</si>
  <si>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</si>
  <si>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</si>
  <si>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</si>
  <si>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</si>
  <si>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</si>
  <si>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</si>
  <si>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</si>
  <si>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</si>
  <si>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</si>
  <si>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</si>
  <si>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</si>
  <si>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</si>
  <si>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</si>
  <si>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</si>
  <si>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</si>
  <si>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</si>
  <si>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</si>
  <si>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</si>
  <si>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</si>
  <si>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</si>
  <si>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</si>
  <si>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</si>
  <si>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</si>
  <si>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</si>
  <si>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</si>
  <si>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</si>
  <si>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</si>
  <si>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</si>
  <si>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</si>
  <si>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</si>
  <si>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</si>
  <si>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</si>
  <si>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</si>
  <si>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</si>
  <si>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</si>
  <si>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</si>
  <si>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</si>
  <si>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</si>
  <si>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</si>
  <si>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</si>
  <si>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</si>
  <si>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</si>
  <si>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</si>
  <si>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</si>
  <si>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</si>
  <si>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</si>
  <si>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</si>
  <si>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</si>
  <si>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</si>
  <si>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</si>
  <si>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</si>
  <si>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</si>
  <si>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</si>
  <si>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</si>
  <si>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</si>
  <si>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</si>
  <si>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</si>
  <si>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</si>
  <si>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</si>
  <si>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</si>
  <si>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</si>
  <si>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</si>
  <si>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</si>
  <si>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</si>
  <si>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</si>
  <si>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</si>
  <si>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</si>
  <si>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</si>
  <si>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</si>
  <si>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</si>
  <si>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</si>
  <si>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</si>
  <si>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</si>
  <si>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</si>
  <si>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</si>
  <si>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</si>
  <si>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</si>
  <si>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</si>
  <si>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</si>
  <si>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</si>
  <si>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</si>
  <si>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</si>
  <si>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</si>
  <si>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</si>
  <si>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</si>
  <si>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</si>
  <si>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</si>
  <si>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</si>
  <si>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</si>
  <si>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</si>
  <si>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</si>
  <si>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</si>
  <si>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</si>
  <si>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</si>
  <si>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</si>
  <si>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</si>
  <si>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</si>
  <si>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</si>
  <si>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</si>
  <si>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</si>
  <si>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</si>
  <si>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</si>
  <si>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</si>
  <si>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</si>
  <si>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</si>
  <si>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</si>
  <si>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</si>
  <si>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</si>
  <si>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</si>
  <si>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</si>
  <si>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</si>
  <si>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</si>
  <si>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</si>
  <si>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</si>
  <si>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</si>
  <si>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</si>
  <si>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</si>
  <si>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</si>
  <si>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</si>
  <si>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</si>
  <si>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</si>
  <si>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</si>
  <si>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</si>
  <si>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</si>
  <si>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</si>
  <si>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</si>
  <si>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</si>
  <si>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</si>
  <si>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</si>
  <si>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</si>
  <si>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</si>
  <si>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</si>
  <si>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</si>
  <si>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</si>
  <si>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</si>
  <si>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</si>
  <si>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</si>
  <si>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</si>
  <si>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</si>
  <si>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</si>
  <si>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</si>
  <si>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</si>
  <si>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</si>
  <si>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</si>
  <si>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</si>
  <si>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</si>
  <si>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</si>
  <si>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</si>
  <si>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</si>
  <si>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</si>
  <si>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</si>
  <si>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</si>
  <si>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</si>
  <si>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</si>
  <si>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</si>
  <si>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</si>
  <si>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</si>
  <si>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</si>
  <si>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</si>
  <si>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</si>
  <si>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</si>
  <si>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</si>
  <si>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</si>
  <si>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</si>
  <si>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</si>
  <si>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</si>
  <si>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</si>
  <si>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</si>
  <si>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</si>
  <si>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</si>
  <si>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</si>
  <si>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</si>
  <si>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</si>
  <si>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</si>
  <si>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</si>
  <si>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</si>
  <si>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</si>
  <si>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</si>
  <si>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</si>
  <si>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</si>
  <si>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</si>
  <si>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</si>
  <si>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</si>
  <si>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</si>
  <si>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</si>
  <si>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</si>
  <si>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</si>
  <si>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</si>
  <si>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</si>
  <si>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</si>
  <si>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</si>
  <si>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</si>
  <si>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</si>
  <si>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</si>
  <si>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</si>
  <si>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</si>
  <si>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</si>
  <si>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</si>
  <si>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</si>
  <si>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</si>
  <si>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</si>
  <si>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</si>
  <si>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</si>
  <si>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</si>
  <si>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</si>
  <si>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</si>
  <si>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</si>
  <si>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</si>
  <si>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</si>
  <si>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</si>
  <si>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</si>
  <si>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</si>
  <si>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</si>
  <si>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</si>
  <si>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</si>
  <si>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</si>
  <si>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</si>
  <si>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</si>
  <si>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</si>
  <si>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</si>
  <si>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</si>
  <si>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</si>
  <si>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</si>
  <si>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</si>
  <si>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</si>
  <si>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</si>
  <si>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</si>
  <si>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</si>
  <si>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</si>
  <si>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</si>
  <si>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</si>
  <si>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</si>
  <si>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</si>
  <si>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</si>
  <si>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</si>
  <si>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</si>
  <si>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</si>
  <si>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</si>
  <si>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</si>
  <si>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</si>
  <si>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</si>
  <si>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</si>
  <si>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</si>
  <si>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</si>
  <si>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</si>
  <si>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</si>
  <si>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</si>
  <si>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</si>
  <si>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</si>
  <si>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</si>
  <si>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</si>
  <si>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</si>
  <si>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</si>
  <si>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</si>
  <si>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</si>
  <si>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</si>
  <si>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</si>
  <si>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</si>
  <si>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</si>
  <si>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</si>
  <si>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</si>
  <si>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</si>
  <si>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</si>
  <si>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</si>
  <si>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</si>
  <si>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</si>
  <si>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</si>
  <si>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</si>
  <si>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</si>
  <si>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</si>
  <si>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</si>
  <si>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</si>
  <si>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</si>
  <si>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</si>
  <si>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</si>
  <si>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</si>
  <si>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</si>
  <si>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</si>
  <si>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</si>
  <si>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</si>
  <si>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</si>
  <si>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</si>
  <si>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</si>
  <si>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</si>
  <si>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</si>
  <si>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</si>
  <si>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</si>
  <si>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</si>
  <si>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</si>
  <si>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</si>
  <si>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</si>
  <si>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</si>
  <si>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</si>
  <si>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</si>
  <si>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</si>
  <si>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</si>
  <si>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</si>
  <si>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</si>
  <si>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</si>
  <si>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</si>
  <si>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</si>
  <si>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</si>
  <si>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</si>
  <si>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</si>
  <si>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</si>
  <si>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</si>
  <si>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</si>
  <si>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</si>
  <si>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</si>
  <si>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</si>
  <si>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</si>
  <si>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</si>
  <si>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</si>
  <si>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</si>
  <si>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</si>
  <si>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</si>
  <si>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</si>
  <si>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</si>
  <si>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</si>
  <si>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</si>
  <si>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</si>
  <si>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</si>
  <si>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</si>
  <si>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</si>
  <si>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</si>
  <si>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</si>
  <si>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</si>
  <si>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</si>
  <si>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</si>
  <si>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</si>
  <si>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</si>
  <si>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</si>
  <si>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</si>
  <si>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</si>
  <si>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</si>
  <si>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</si>
  <si>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</si>
  <si>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</si>
  <si>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</si>
  <si>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</si>
  <si>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</si>
  <si>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</si>
  <si>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</si>
  <si>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</si>
  <si>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</si>
  <si>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</si>
  <si>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</si>
  <si>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</si>
  <si>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</si>
  <si>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</si>
  <si>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</si>
  <si>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</si>
  <si>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</si>
  <si>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</si>
  <si>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</si>
  <si>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</si>
  <si>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</si>
  <si>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</si>
  <si>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</si>
  <si>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</si>
  <si>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</si>
  <si>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</si>
  <si>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</si>
  <si>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</si>
  <si>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</si>
  <si>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</si>
  <si>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</si>
  <si>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</si>
  <si>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</si>
  <si>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</si>
  <si>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</si>
  <si>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</si>
  <si>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</si>
  <si>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</si>
  <si>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</si>
  <si>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</si>
  <si>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</si>
  <si>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</si>
  <si>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</si>
  <si>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</si>
  <si>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</si>
  <si>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</si>
  <si>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</si>
  <si>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</si>
  <si>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</si>
  <si>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</si>
  <si>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</si>
  <si>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</si>
  <si>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</si>
  <si>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</si>
  <si>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</si>
  <si>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</si>
  <si>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</si>
  <si>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</si>
  <si>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</si>
  <si>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</si>
  <si>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</si>
  <si>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</si>
  <si>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</si>
  <si>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</si>
  <si>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</si>
  <si>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</si>
  <si>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</si>
  <si>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</si>
  <si>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</si>
  <si>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</si>
  <si>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</si>
  <si>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</si>
  <si>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</si>
  <si>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</si>
  <si>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</si>
  <si>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</si>
  <si>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</si>
  <si>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</si>
  <si>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</si>
  <si>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</si>
  <si>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</si>
  <si>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</si>
  <si>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</si>
  <si>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</si>
  <si>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</si>
  <si>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</si>
  <si>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</si>
  <si>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</si>
  <si>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</si>
  <si>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</si>
  <si>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</si>
  <si>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</si>
  <si>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</si>
  <si>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</si>
  <si>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</si>
  <si>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</si>
  <si>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</si>
  <si>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</si>
  <si>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</si>
  <si>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</si>
  <si>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</si>
  <si>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</si>
  <si>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</si>
  <si>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</si>
  <si>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</si>
  <si>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</si>
  <si>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</si>
  <si>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</si>
  <si>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</si>
  <si>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</si>
  <si>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</si>
  <si>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</si>
  <si>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</si>
  <si>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</si>
  <si>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</si>
  <si>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</si>
  <si>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</si>
  <si>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</si>
  <si>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</si>
  <si>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</si>
  <si>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</si>
  <si>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</si>
  <si>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</si>
  <si>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</si>
  <si>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</si>
  <si>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</si>
  <si>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</si>
  <si>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</si>
  <si>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</si>
  <si>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</si>
  <si>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</si>
  <si>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</si>
  <si>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</si>
  <si>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</si>
  <si>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</si>
  <si>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</si>
  <si>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</si>
  <si>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</si>
  <si>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</si>
  <si>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</si>
  <si>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</si>
  <si>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</si>
  <si>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</si>
  <si>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</si>
  <si>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</si>
  <si>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</si>
  <si>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</si>
  <si>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</si>
  <si>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</si>
  <si>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</si>
  <si>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</si>
  <si>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</si>
  <si>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</si>
  <si>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</si>
  <si>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</si>
  <si>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</si>
  <si>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</si>
  <si>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</si>
  <si>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</si>
  <si>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</si>
  <si>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</si>
  <si>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</si>
  <si>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</si>
  <si>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</si>
  <si>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</si>
  <si>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</si>
  <si>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</si>
  <si>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</si>
  <si>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</si>
  <si>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</si>
  <si>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</si>
  <si>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</si>
  <si>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</si>
  <si>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</si>
  <si>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</si>
  <si>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</si>
  <si>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</si>
  <si>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</si>
  <si>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</si>
  <si>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</si>
  <si>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</si>
  <si>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</si>
  <si>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</si>
  <si>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</si>
  <si>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</si>
  <si>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</si>
  <si>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</si>
  <si>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</si>
  <si>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</si>
  <si>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</si>
  <si>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</si>
  <si>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</si>
  <si>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</si>
  <si>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</si>
  <si>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</si>
  <si>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</si>
  <si>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</si>
  <si>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</si>
  <si>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</si>
  <si>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</si>
  <si>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</si>
  <si>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</si>
  <si>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</si>
  <si>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</si>
  <si>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</si>
  <si>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</si>
  <si>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</si>
  <si>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</si>
  <si>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</si>
  <si>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</si>
  <si>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</si>
  <si>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</si>
  <si>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</si>
  <si>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</si>
  <si>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</si>
  <si>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</si>
  <si>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</si>
  <si>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</si>
  <si>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</si>
  <si>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</si>
  <si>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</si>
  <si>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</si>
  <si>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</si>
  <si>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</si>
  <si>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</si>
  <si>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</si>
  <si>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</si>
  <si>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</si>
  <si>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</si>
  <si>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</si>
  <si>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</si>
  <si>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</si>
  <si>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</si>
  <si>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</si>
  <si>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</si>
  <si>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</si>
  <si>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</si>
  <si>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</si>
  <si>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</si>
  <si>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</si>
  <si>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</si>
  <si>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</si>
  <si>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</si>
  <si>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</si>
  <si>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</si>
  <si>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</si>
  <si>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</si>
  <si>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</si>
  <si>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</si>
  <si>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</si>
  <si>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</si>
  <si>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</si>
  <si>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</si>
  <si>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</si>
  <si>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</si>
  <si>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</si>
  <si>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</si>
  <si>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</si>
  <si>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</si>
  <si>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</si>
  <si>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</si>
  <si>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</si>
  <si>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</si>
  <si>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</si>
  <si>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</si>
  <si>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</si>
  <si>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</si>
  <si>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</si>
  <si>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</si>
  <si>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</si>
  <si>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</si>
  <si>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</si>
  <si>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</si>
  <si>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</si>
  <si>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</si>
  <si>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</si>
  <si>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</si>
  <si>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</si>
  <si>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</si>
  <si>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</si>
  <si>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</si>
  <si>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</si>
  <si>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</si>
  <si>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</si>
  <si>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</si>
  <si>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</si>
  <si>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</si>
  <si>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</si>
  <si>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</si>
  <si>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</si>
  <si>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</si>
  <si>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</si>
  <si>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</si>
  <si>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</si>
  <si>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</si>
  <si>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</si>
  <si>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</si>
  <si>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</si>
  <si>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</si>
  <si>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</si>
  <si>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</si>
  <si>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</si>
  <si>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</si>
  <si>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</si>
  <si>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</si>
  <si>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</si>
  <si>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</si>
  <si>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</si>
  <si>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</si>
  <si>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</si>
  <si>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</si>
  <si>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</si>
  <si>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</si>
  <si>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</si>
  <si>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</si>
  <si>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</si>
  <si>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</si>
  <si>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</si>
  <si>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</si>
  <si>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</si>
  <si>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</si>
  <si>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</si>
  <si>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</si>
  <si>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</si>
  <si>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</si>
  <si>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</si>
  <si>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</si>
  <si>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</si>
  <si>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</si>
  <si>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</si>
  <si>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</si>
  <si>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</si>
  <si>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</si>
  <si>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</si>
  <si>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</si>
  <si>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</si>
  <si>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</si>
  <si>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</si>
  <si>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</si>
  <si>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</si>
  <si>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</si>
  <si>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</si>
  <si>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</si>
  <si>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</si>
  <si>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</si>
  <si>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</si>
  <si>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</si>
  <si>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</si>
  <si>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</si>
  <si>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</si>
  <si>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</si>
  <si>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</si>
  <si>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</si>
  <si>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</si>
  <si>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</si>
  <si>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</si>
  <si>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</si>
  <si>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</si>
  <si>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</si>
  <si>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</si>
  <si>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</si>
  <si>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</si>
  <si>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</si>
  <si>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</si>
  <si>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</si>
  <si>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</si>
  <si>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</si>
  <si>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</si>
  <si>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</si>
  <si>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</si>
  <si>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</si>
  <si>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</si>
  <si>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</si>
  <si>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</si>
  <si>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</si>
  <si>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</si>
  <si>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</si>
  <si>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</si>
  <si>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</si>
  <si>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</si>
  <si>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</si>
  <si>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</si>
  <si>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</si>
  <si>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</si>
  <si>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</si>
  <si>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</si>
  <si>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</si>
  <si>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</si>
  <si>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</si>
  <si>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</si>
  <si>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</si>
  <si>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</si>
  <si>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</si>
  <si>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</si>
  <si>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</si>
  <si>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</si>
  <si>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</si>
  <si>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</si>
  <si>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</si>
  <si>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</si>
  <si>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</si>
  <si>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</si>
  <si>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</si>
  <si>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</si>
  <si>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</si>
  <si>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</si>
  <si>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</si>
  <si>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</si>
  <si>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</si>
  <si>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</si>
  <si>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</si>
  <si>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</si>
  <si>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</si>
  <si>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</si>
  <si>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</si>
  <si>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</si>
  <si>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</si>
  <si>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</si>
  <si>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</si>
  <si>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</si>
  <si>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</si>
  <si>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</si>
  <si>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</si>
  <si>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</si>
  <si>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</si>
  <si>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</si>
  <si>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</si>
  <si>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</si>
  <si>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</si>
  <si>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</si>
  <si>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</si>
  <si>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</si>
  <si>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</si>
  <si>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</si>
  <si>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</si>
  <si>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</si>
  <si>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</si>
  <si>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</si>
  <si>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</si>
  <si>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</si>
  <si>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</si>
  <si>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</si>
  <si>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</si>
  <si>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</si>
  <si>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</si>
  <si>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</si>
  <si>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</si>
  <si>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</si>
  <si>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</si>
  <si>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</si>
  <si>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</si>
  <si>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</si>
  <si>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</si>
  <si>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</si>
  <si>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</si>
  <si>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</si>
  <si>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</si>
  <si>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</si>
  <si>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</si>
  <si>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</si>
  <si>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</si>
  <si>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</si>
  <si>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</si>
  <si>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</si>
  <si>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</si>
  <si>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</si>
  <si>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</si>
  <si>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</si>
  <si>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</si>
  <si>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</si>
  <si>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</si>
  <si>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</si>
  <si>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</si>
  <si>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</si>
  <si>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</si>
  <si>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</si>
  <si>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</si>
  <si>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</si>
  <si>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</si>
  <si>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</si>
  <si>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</si>
  <si>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</si>
  <si>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</si>
  <si>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</si>
  <si>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</si>
  <si>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</si>
  <si>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</si>
  <si>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</si>
  <si>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</si>
  <si>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</si>
  <si>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</si>
  <si>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</si>
  <si>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</si>
  <si>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</si>
  <si>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</si>
  <si>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</si>
  <si>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</si>
  <si>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</si>
  <si>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</si>
  <si>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</si>
  <si>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</si>
  <si>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</si>
  <si>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</si>
  <si>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</si>
  <si>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</si>
  <si>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</si>
  <si>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</si>
  <si>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</si>
  <si>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</si>
  <si>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</si>
  <si>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</si>
  <si>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</si>
  <si>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</si>
  <si>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</si>
  <si>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</si>
  <si>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</si>
  <si>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</si>
  <si>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</si>
  <si>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</si>
  <si>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</si>
  <si>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</si>
  <si>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</si>
  <si>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</si>
  <si>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</si>
  <si>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</si>
  <si>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</si>
  <si>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</si>
  <si>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</si>
  <si>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</si>
  <si>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</si>
  <si>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</si>
  <si>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</si>
  <si>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</si>
  <si>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</si>
  <si>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</si>
  <si>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</si>
  <si>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</si>
  <si>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</si>
  <si>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</si>
  <si>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</si>
  <si>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</si>
  <si>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</si>
  <si>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</si>
  <si>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</si>
  <si>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</si>
  <si>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</si>
  <si>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</si>
  <si>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</si>
  <si>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</si>
  <si>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</si>
  <si>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</si>
  <si>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</si>
  <si>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</si>
  <si>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</si>
  <si>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</si>
  <si>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</si>
  <si>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</si>
  <si>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</si>
  <si>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</si>
  <si>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</si>
  <si>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</si>
  <si>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</si>
  <si>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</si>
  <si>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</si>
  <si>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</si>
  <si>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</si>
  <si>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</si>
  <si>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</si>
  <si>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</si>
  <si>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</si>
  <si>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</si>
  <si>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</si>
  <si>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</si>
  <si>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</si>
  <si>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</si>
  <si>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</si>
  <si>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</si>
  <si>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</si>
  <si>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</si>
  <si>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</si>
  <si>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</si>
  <si>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</si>
  <si>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</si>
  <si>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</si>
  <si>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</si>
  <si>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</si>
  <si>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</si>
  <si>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</si>
  <si>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</si>
  <si>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</si>
  <si>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</si>
  <si>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</si>
  <si>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</si>
  <si>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</si>
  <si>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</si>
  <si>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</si>
  <si>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</si>
  <si>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</si>
  <si>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</si>
  <si>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</si>
  <si>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</si>
  <si>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</si>
  <si>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</si>
  <si>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</si>
  <si>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</si>
  <si>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</si>
  <si>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</si>
  <si>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</si>
  <si>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</si>
  <si>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</si>
  <si>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</si>
  <si>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</si>
  <si>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</si>
  <si>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</si>
  <si>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</si>
  <si>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</si>
  <si>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</si>
  <si>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</si>
  <si>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</si>
  <si>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</si>
  <si>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</si>
  <si>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</si>
  <si>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</si>
  <si>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</si>
  <si>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</si>
  <si>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</si>
  <si>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</si>
  <si>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</si>
  <si>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</si>
  <si>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</si>
  <si>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</si>
  <si>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</si>
  <si>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</si>
  <si>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</si>
  <si>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</si>
  <si>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</si>
  <si>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</si>
  <si>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</si>
  <si>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</si>
  <si>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</si>
  <si>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</si>
  <si>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</si>
  <si>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</si>
  <si>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</si>
  <si>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</si>
  <si>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</si>
  <si>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</si>
  <si>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</si>
  <si>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</si>
  <si>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</si>
  <si>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</si>
  <si>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</si>
  <si>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</si>
  <si>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</si>
  <si>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</si>
  <si>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</si>
  <si>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</si>
  <si>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</si>
  <si>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</si>
  <si>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</si>
  <si>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</si>
  <si>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</si>
  <si>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</si>
  <si>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</si>
  <si>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</si>
  <si>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</si>
  <si>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</si>
  <si>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</si>
  <si>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</si>
  <si>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</si>
  <si>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</si>
  <si>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</si>
  <si>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</si>
  <si>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</si>
  <si>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</si>
  <si>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</si>
  <si>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</si>
  <si>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</si>
  <si>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</si>
  <si>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</si>
  <si>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</si>
  <si>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</si>
  <si>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</si>
  <si>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</si>
  <si>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</si>
  <si>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</si>
  <si>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</si>
  <si>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</si>
  <si>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</si>
  <si>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</si>
  <si>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</si>
  <si>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</si>
  <si>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</si>
  <si>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</si>
  <si>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</si>
  <si>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</si>
  <si>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</si>
  <si>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</si>
  <si>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</si>
  <si>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</si>
  <si>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</si>
  <si>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</si>
  <si>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</si>
  <si>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</si>
  <si>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</si>
  <si>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</si>
  <si>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</si>
  <si>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</si>
  <si>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</si>
  <si>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</si>
  <si>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</si>
  <si>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</si>
  <si>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</si>
  <si>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</si>
  <si>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</si>
  <si>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</si>
  <si>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</si>
  <si>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</si>
  <si>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</si>
  <si>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</si>
  <si>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</si>
  <si>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</si>
  <si>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</si>
  <si>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</si>
  <si>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</si>
  <si>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</si>
  <si>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</si>
  <si>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</si>
  <si>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</si>
  <si>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</si>
  <si>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</si>
  <si>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</si>
  <si>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</si>
  <si>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</si>
  <si>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</si>
  <si>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</si>
  <si>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</si>
  <si>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</si>
  <si>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</si>
  <si>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</si>
  <si>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</si>
  <si>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</si>
  <si>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</si>
  <si>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</si>
  <si>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</si>
  <si>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</si>
  <si>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</si>
  <si>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</si>
  <si>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</si>
  <si>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</si>
  <si>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</si>
  <si>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</si>
  <si>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</si>
  <si>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</si>
  <si>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</si>
  <si>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</si>
  <si>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</si>
  <si>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</si>
  <si>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</si>
  <si>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</si>
  <si>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</si>
  <si>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</si>
  <si>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</si>
  <si>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</si>
  <si>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</si>
  <si>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</si>
  <si>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</si>
  <si>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</si>
  <si>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</si>
  <si>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</si>
  <si>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</si>
  <si>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</si>
  <si>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</si>
  <si>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</si>
  <si>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</si>
  <si>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</si>
  <si>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</si>
  <si>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</si>
  <si>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</si>
  <si>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</si>
  <si>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</si>
  <si>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</si>
  <si>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</si>
  <si>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</si>
  <si>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</si>
  <si>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</si>
  <si>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</si>
  <si>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</si>
  <si>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</si>
  <si>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</si>
  <si>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</si>
  <si>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</si>
  <si>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</si>
  <si>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</si>
  <si>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</si>
  <si>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</si>
  <si>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</si>
  <si>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</si>
  <si>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</si>
  <si>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</si>
  <si>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</si>
  <si>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</si>
  <si>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</si>
  <si>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</si>
  <si>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</si>
  <si>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</si>
  <si>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</si>
  <si>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</si>
  <si>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</si>
  <si>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</si>
  <si>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</si>
  <si>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</si>
  <si>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</si>
  <si>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</si>
  <si>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</si>
  <si>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</si>
  <si>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</si>
  <si>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</si>
  <si>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</si>
  <si>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</si>
  <si>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</si>
  <si>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</si>
  <si>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</si>
  <si>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</si>
  <si>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</si>
  <si>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</si>
  <si>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</si>
  <si>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</si>
  <si>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</si>
  <si>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</si>
  <si>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</si>
  <si>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</si>
  <si>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</si>
  <si>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</si>
  <si>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</si>
  <si>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</si>
  <si>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</si>
  <si>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</si>
  <si>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</si>
  <si>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</si>
  <si>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</si>
  <si>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</si>
  <si>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</si>
  <si>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</si>
  <si>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</si>
  <si>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</si>
  <si>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</si>
  <si>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</si>
  <si>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</si>
  <si>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</si>
  <si>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</si>
  <si>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</si>
  <si>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</si>
  <si>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</si>
  <si>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</si>
  <si>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</si>
  <si>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</si>
  <si>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</si>
  <si>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</si>
  <si>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</si>
  <si>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</si>
  <si>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</si>
  <si>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</si>
  <si>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</si>
  <si>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</si>
  <si>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</si>
  <si>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</si>
  <si>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</si>
  <si>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</si>
  <si>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</si>
  <si>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</si>
  <si>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</si>
  <si>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</si>
  <si>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</si>
  <si>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</si>
  <si>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</si>
  <si>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</si>
  <si>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</si>
  <si>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</si>
  <si>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</si>
  <si>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</si>
  <si>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</si>
  <si>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</si>
  <si>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</si>
  <si>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</si>
  <si>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</si>
  <si>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</si>
  <si>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</si>
  <si>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</si>
  <si>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</si>
  <si>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</si>
  <si>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</si>
  <si>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</si>
  <si>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</si>
  <si>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</si>
  <si>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</si>
  <si>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</si>
  <si>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</si>
  <si>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</si>
  <si>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</si>
  <si>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</si>
  <si>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</si>
  <si>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</si>
  <si>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</si>
  <si>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</si>
  <si>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</si>
  <si>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</si>
  <si>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</si>
  <si>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</si>
  <si>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</si>
  <si>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</si>
  <si>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</si>
  <si>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</si>
  <si>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</si>
  <si>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</si>
  <si>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</si>
  <si>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</si>
  <si>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</si>
  <si>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</si>
  <si>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</si>
  <si>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</si>
  <si>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</si>
  <si>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</si>
  <si>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</si>
  <si>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</si>
  <si>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</si>
  <si>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</si>
  <si>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</si>
  <si>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</si>
  <si>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</si>
  <si>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</si>
  <si>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</si>
  <si>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</si>
  <si>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</si>
  <si>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</si>
  <si>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</si>
  <si>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</si>
  <si>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</si>
  <si>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</si>
  <si>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</si>
  <si>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</si>
  <si>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</si>
  <si>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</si>
  <si>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</si>
  <si>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</si>
  <si>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</si>
  <si>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</si>
  <si>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</si>
  <si>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</si>
  <si>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</si>
  <si>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</si>
  <si>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</si>
  <si>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</si>
  <si>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</si>
  <si>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</si>
  <si>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</si>
  <si>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</si>
  <si>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</si>
  <si>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</si>
  <si>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</si>
  <si>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</si>
  <si>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</si>
  <si>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</si>
  <si>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</si>
  <si>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</si>
  <si>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</si>
  <si>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</si>
  <si>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</si>
  <si>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</si>
  <si>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</si>
  <si>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</si>
  <si>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</si>
  <si>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</si>
  <si>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</si>
  <si>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</si>
  <si>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</si>
  <si>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</si>
  <si>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</si>
  <si>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</si>
  <si>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</si>
  <si>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</si>
  <si>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</si>
  <si>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</si>
  <si>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</si>
  <si>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</si>
  <si>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</si>
  <si>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</si>
  <si>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</si>
  <si>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</si>
  <si>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</si>
  <si>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</si>
  <si>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</si>
  <si>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</si>
  <si>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</si>
  <si>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</si>
  <si>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</si>
  <si>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</si>
  <si>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</si>
  <si>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</si>
  <si>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</si>
  <si>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</si>
  <si>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</si>
  <si>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</si>
  <si>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</si>
  <si>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</si>
  <si>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</si>
  <si>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</si>
  <si>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</si>
  <si>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</si>
  <si>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</si>
  <si>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</si>
  <si>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</si>
  <si>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</si>
  <si>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</si>
  <si>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</si>
  <si>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</si>
  <si>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</si>
  <si>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</si>
  <si>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</si>
  <si>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</si>
  <si>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</si>
  <si>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</si>
  <si>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</si>
  <si>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</si>
  <si>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</si>
  <si>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</si>
  <si>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</si>
  <si>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</si>
  <si>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</si>
  <si>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</si>
  <si>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</si>
  <si>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</si>
  <si>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</si>
  <si>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</si>
  <si>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</si>
  <si>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</si>
  <si>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</si>
  <si>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</si>
  <si>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</si>
  <si>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</si>
  <si>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</si>
  <si>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</si>
  <si>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</si>
  <si>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</si>
  <si>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</si>
  <si>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</si>
  <si>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</si>
  <si>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</si>
  <si>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</si>
  <si>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</si>
  <si>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</si>
  <si>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</si>
  <si>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</si>
  <si>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</si>
  <si>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</si>
  <si>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</si>
  <si>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</si>
  <si>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</si>
  <si>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</si>
  <si>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</si>
  <si>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</si>
  <si>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</si>
  <si>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</si>
  <si>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</si>
  <si>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</si>
  <si>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</si>
  <si>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</si>
  <si>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</si>
  <si>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</si>
  <si>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</si>
  <si>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</si>
  <si>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</si>
  <si>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</si>
  <si>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</si>
  <si>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</si>
  <si>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</si>
  <si>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</si>
  <si>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</si>
  <si>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</si>
  <si>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</si>
  <si>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</si>
  <si>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</si>
  <si>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</si>
  <si>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</si>
  <si>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</si>
  <si>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</si>
  <si>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</si>
  <si>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</si>
  <si>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</si>
  <si>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</si>
  <si>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</si>
  <si>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</si>
  <si>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</si>
  <si>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</si>
  <si>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</si>
  <si>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</si>
  <si>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</si>
  <si>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</si>
  <si>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</si>
  <si>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</si>
  <si>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</si>
  <si>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</si>
  <si>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</si>
  <si>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</si>
  <si>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</si>
  <si>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</si>
  <si>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</si>
  <si>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</si>
  <si>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</si>
  <si>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</si>
  <si>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</si>
  <si>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</si>
  <si>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</si>
  <si>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</si>
  <si>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</si>
  <si>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</si>
  <si>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</si>
  <si>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</si>
  <si>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</si>
  <si>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</si>
  <si>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</si>
  <si>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</si>
  <si>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</si>
  <si>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</si>
  <si>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</si>
  <si>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</si>
  <si>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</si>
  <si>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</si>
  <si>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</si>
  <si>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</si>
  <si>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</si>
  <si>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</si>
  <si>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</si>
  <si>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</si>
  <si>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</si>
  <si>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</si>
  <si>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</si>
  <si>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</si>
  <si>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</si>
  <si>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</si>
  <si>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</si>
  <si>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</si>
  <si>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</si>
  <si>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</si>
  <si>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</si>
  <si>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</si>
  <si>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</si>
  <si>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</si>
  <si>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</si>
  <si>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</si>
  <si>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</si>
  <si>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</si>
  <si>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</si>
  <si>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</si>
  <si>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</si>
  <si>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</si>
  <si>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</si>
  <si>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</si>
  <si>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</si>
  <si>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</si>
  <si>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</si>
  <si>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</si>
  <si>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</si>
  <si>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</si>
  <si>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</si>
  <si>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</si>
  <si>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</si>
  <si>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</si>
  <si>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</si>
  <si>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</si>
  <si>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</si>
  <si>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</si>
  <si>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</si>
  <si>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</si>
  <si>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</si>
  <si>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</si>
  <si>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</si>
  <si>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</si>
  <si>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</si>
  <si>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</si>
  <si>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</si>
  <si>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</si>
  <si>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</si>
  <si>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</si>
  <si>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</si>
  <si>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</si>
  <si>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</si>
  <si>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</si>
  <si>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</si>
  <si>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</si>
  <si>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</si>
  <si>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</si>
  <si>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</si>
  <si>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</si>
  <si>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</si>
  <si>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</si>
  <si>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</si>
  <si>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</si>
  <si>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</si>
  <si>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</si>
  <si>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</si>
  <si>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</si>
  <si>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</si>
  <si>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</si>
  <si>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</si>
  <si>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</si>
  <si>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</si>
  <si>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</si>
  <si>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</si>
  <si>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</si>
  <si>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</si>
  <si>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</si>
  <si>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</si>
  <si>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</si>
  <si>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</si>
  <si>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</si>
  <si>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</si>
  <si>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</si>
  <si>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</si>
  <si>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</si>
  <si>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</si>
  <si>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</si>
  <si>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</si>
  <si>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</si>
  <si>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</si>
  <si>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</si>
  <si>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</si>
  <si>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</si>
  <si>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</si>
  <si>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</si>
  <si>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</si>
  <si>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</si>
  <si>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</si>
  <si>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</si>
  <si>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</si>
  <si>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</si>
  <si>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</si>
  <si>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</si>
  <si>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</si>
  <si>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</si>
  <si>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</si>
  <si>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</si>
  <si>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</si>
  <si>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</si>
  <si>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</si>
  <si>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</si>
  <si>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</si>
  <si>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</si>
  <si>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</si>
  <si>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</si>
  <si>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</si>
  <si>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</si>
  <si>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</si>
  <si>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</si>
  <si>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</si>
  <si>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</si>
  <si>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</si>
  <si>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</si>
  <si>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</si>
  <si>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</si>
  <si>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</si>
  <si>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</si>
  <si>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</si>
  <si>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</si>
  <si>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</si>
  <si>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</si>
  <si>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</si>
  <si>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</si>
  <si>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</si>
  <si>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</si>
  <si>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</si>
  <si>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</si>
  <si>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</si>
  <si>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</si>
  <si>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</si>
  <si>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</si>
  <si>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</si>
  <si>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</si>
  <si>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</si>
  <si>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</si>
  <si>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</si>
  <si>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</si>
  <si>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</si>
  <si>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</si>
  <si>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</si>
  <si>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</si>
  <si>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</si>
  <si>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</si>
  <si>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</si>
  <si>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</si>
  <si>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</si>
  <si>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</si>
  <si>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</si>
  <si>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</si>
  <si>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</si>
  <si>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</si>
  <si>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</si>
  <si>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</si>
  <si>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</si>
  <si>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</si>
  <si>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</si>
  <si>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</si>
  <si>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</si>
  <si>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</si>
  <si>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</si>
  <si>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</si>
  <si>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</si>
  <si>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</si>
  <si>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</si>
  <si>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</si>
  <si>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</si>
  <si>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</si>
  <si>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</si>
  <si>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</si>
  <si>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</si>
  <si>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</si>
  <si>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</si>
  <si>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</si>
  <si>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</si>
  <si>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</si>
  <si>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</si>
  <si>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</si>
  <si>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</si>
  <si>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</si>
  <si>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</si>
  <si>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</si>
  <si>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</si>
  <si>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</si>
  <si>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</si>
  <si>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</si>
  <si>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</si>
  <si>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</si>
  <si>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</si>
  <si>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</si>
  <si>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</si>
  <si>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</si>
  <si>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</si>
  <si>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</si>
  <si>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</si>
  <si>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</si>
  <si>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</si>
  <si>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</si>
  <si>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</si>
  <si>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</si>
  <si>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</si>
  <si>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</si>
  <si>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</si>
  <si>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</si>
  <si>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</si>
  <si>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</si>
  <si>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</si>
  <si>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</si>
  <si>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</si>
  <si>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</si>
  <si>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</si>
  <si>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</si>
  <si>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</si>
  <si>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</si>
  <si>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</si>
  <si>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</si>
  <si>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</si>
  <si>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</si>
  <si>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</si>
  <si>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</si>
  <si>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</si>
  <si>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</si>
  <si>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</si>
  <si>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</si>
  <si>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</si>
  <si>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</si>
  <si>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</si>
  <si>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</si>
  <si>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</si>
  <si>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</si>
  <si>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</si>
  <si>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</si>
  <si>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</si>
  <si>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</si>
  <si>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</si>
  <si>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</si>
  <si>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</si>
  <si>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</si>
  <si>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</si>
  <si>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</si>
  <si>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</si>
  <si>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</si>
  <si>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</si>
  <si>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</si>
  <si>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</si>
  <si>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</si>
  <si>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</si>
  <si>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</si>
  <si>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</si>
  <si>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</si>
  <si>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</si>
  <si>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</si>
  <si>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</si>
  <si>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</si>
  <si>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</si>
  <si>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</si>
  <si>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</si>
  <si>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</si>
  <si>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</si>
  <si>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</si>
  <si>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</si>
  <si>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</si>
  <si>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</si>
  <si>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</si>
  <si>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</si>
  <si>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</si>
  <si>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</si>
  <si>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</si>
  <si>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</si>
  <si>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</si>
  <si>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</si>
  <si>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</si>
  <si>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</si>
  <si>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</si>
  <si>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</si>
  <si>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</si>
  <si>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</si>
  <si>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</si>
  <si>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</si>
  <si>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</si>
  <si>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</si>
  <si>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</si>
  <si>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</si>
  <si>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</si>
  <si>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</si>
  <si>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</si>
  <si>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</si>
  <si>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</si>
  <si>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</si>
  <si>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</si>
  <si>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</si>
  <si>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</si>
  <si>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</si>
  <si>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</si>
  <si>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</si>
  <si>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</si>
  <si>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</si>
  <si>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</si>
  <si>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</si>
  <si>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</si>
  <si>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</si>
  <si>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</si>
  <si>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</si>
  <si>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</si>
  <si>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</si>
  <si>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</si>
  <si>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</si>
  <si>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</si>
  <si>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</si>
  <si>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</si>
  <si>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</si>
  <si>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</si>
  <si>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</si>
  <si>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</si>
  <si>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</si>
  <si>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</si>
  <si>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</si>
  <si>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</si>
  <si>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</si>
  <si>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</si>
  <si>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</si>
  <si>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</si>
  <si>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</si>
  <si>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</si>
  <si>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</si>
  <si>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</si>
  <si>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</si>
  <si>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</si>
  <si>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</si>
  <si>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</si>
  <si>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</si>
  <si>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</si>
  <si>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</si>
  <si>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</si>
  <si>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</si>
  <si>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</si>
  <si>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</si>
  <si>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</si>
  <si>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</si>
  <si>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</si>
  <si>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</si>
  <si>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</si>
  <si>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</si>
  <si>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</si>
  <si>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</si>
  <si>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</si>
  <si>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</si>
  <si>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</si>
  <si>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</si>
  <si>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</si>
  <si>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</si>
  <si>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</si>
  <si>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</si>
  <si>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</si>
  <si>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</si>
  <si>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</si>
  <si>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</si>
  <si>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</si>
  <si>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</si>
  <si>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</si>
  <si>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</si>
  <si>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</si>
  <si>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</si>
  <si>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</si>
  <si>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</si>
  <si>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</si>
  <si>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</si>
  <si>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</si>
  <si>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</si>
  <si>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</si>
  <si>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</si>
  <si>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</si>
  <si>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</si>
  <si>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</si>
  <si>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</si>
  <si>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</si>
  <si>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</si>
  <si>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</si>
  <si>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</si>
  <si>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</si>
  <si>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</si>
  <si>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</si>
  <si>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</si>
  <si>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</si>
  <si>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</si>
  <si>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</si>
  <si>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</si>
  <si>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</si>
  <si>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</si>
  <si>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</si>
  <si>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</si>
  <si>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</si>
  <si>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</si>
  <si>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</si>
  <si>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</si>
  <si>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</si>
  <si>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</si>
  <si>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</si>
  <si>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</si>
  <si>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</si>
  <si>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</si>
  <si>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</si>
  <si>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</si>
  <si>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</si>
  <si>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</si>
  <si>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</si>
  <si>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</si>
  <si>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</si>
  <si>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</si>
  <si>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</si>
  <si>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</si>
  <si>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</si>
  <si>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</si>
  <si>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</si>
  <si>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</si>
  <si>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</si>
  <si>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</si>
  <si>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</si>
  <si>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</si>
  <si>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</si>
  <si>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</si>
  <si>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</si>
  <si>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</si>
  <si>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</si>
  <si>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</si>
  <si>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</si>
  <si>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</si>
  <si>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</si>
  <si>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</si>
  <si>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</si>
  <si>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</si>
  <si>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</si>
  <si>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</si>
  <si>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</si>
  <si>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</si>
  <si>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</si>
  <si>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</si>
  <si>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</si>
  <si>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</si>
  <si>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</si>
  <si>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</si>
  <si>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</si>
  <si>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</si>
  <si>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</si>
  <si>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</si>
  <si>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</si>
  <si>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</si>
  <si>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</si>
  <si>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</si>
  <si>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</si>
  <si>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</si>
  <si>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</si>
  <si>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</si>
  <si>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</si>
  <si>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</si>
  <si>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</si>
  <si>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</si>
  <si>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</si>
  <si>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</si>
  <si>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</si>
  <si>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</si>
  <si>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</si>
  <si>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</si>
  <si>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</si>
  <si>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</si>
  <si>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</si>
  <si>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</si>
  <si>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</si>
  <si>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</si>
  <si>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</si>
  <si>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</si>
  <si>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</si>
  <si>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</si>
  <si>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</si>
  <si>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</si>
  <si>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</si>
  <si>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</si>
  <si>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</si>
  <si>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</si>
  <si>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</si>
  <si>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</si>
  <si>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</si>
  <si>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</si>
  <si>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</si>
  <si>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</si>
  <si>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</si>
  <si>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</si>
  <si>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</si>
  <si>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</si>
  <si>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</si>
  <si>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</si>
  <si>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</si>
  <si>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</si>
  <si>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</si>
  <si>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</si>
  <si>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</si>
  <si>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</si>
  <si>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</si>
  <si>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</si>
  <si>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</si>
  <si>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</si>
  <si>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</si>
  <si>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</si>
  <si>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</si>
  <si>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</si>
  <si>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</si>
  <si>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</si>
  <si>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</si>
  <si>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</si>
  <si>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</si>
  <si>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</si>
  <si>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</si>
  <si>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</si>
  <si>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</si>
  <si>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</si>
  <si>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</si>
  <si>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</si>
  <si>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</si>
  <si>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</si>
  <si>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</si>
  <si>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</si>
  <si>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</si>
  <si>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</si>
  <si>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</si>
  <si>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</si>
  <si>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</si>
  <si>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</si>
  <si>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</si>
  <si>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</si>
  <si>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</si>
  <si>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</si>
  <si>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</si>
  <si>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</si>
  <si>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</si>
  <si>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</si>
  <si>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</si>
  <si>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</si>
  <si>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</si>
  <si>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</si>
  <si>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</si>
  <si>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</si>
  <si>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</si>
  <si>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</si>
  <si>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</si>
  <si>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</si>
  <si>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</si>
  <si>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</si>
  <si>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</si>
  <si>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</si>
  <si>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</si>
  <si>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</si>
  <si>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</si>
  <si>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</si>
  <si>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</si>
  <si>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</si>
  <si>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</si>
  <si>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</si>
  <si>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</si>
  <si>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</si>
  <si>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</si>
  <si>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</si>
  <si>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</si>
  <si>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</si>
  <si>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</si>
  <si>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</si>
  <si>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</si>
  <si>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</si>
  <si>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</si>
  <si>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</si>
  <si>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</si>
  <si>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</si>
  <si>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</si>
  <si>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</si>
  <si>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</si>
  <si>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</si>
  <si>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</si>
  <si>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</si>
  <si>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</si>
  <si>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</si>
  <si>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</si>
  <si>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</si>
  <si>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</si>
  <si>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</si>
  <si>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</si>
  <si>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</si>
  <si>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</si>
  <si>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</si>
  <si>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</si>
  <si>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</si>
  <si>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</si>
  <si>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</si>
  <si>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</si>
  <si>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</si>
  <si>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</si>
  <si>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Nathan Trotter &amp; Co.</t>
  </si>
  <si>
    <t>241 Stewart Huston Dr. Coatesville, PA 19320</t>
  </si>
  <si>
    <t>Ben Etherington</t>
  </si>
  <si>
    <t>ben@nathantrotter.com</t>
  </si>
  <si>
    <t>6105241440</t>
  </si>
  <si>
    <t>Executive Vice President</t>
  </si>
  <si>
    <t xml:space="preserve">The RMI standard permits mineral concentrates to be responsibly sourced from the Democratic Republic of the Congo (DRC) and surrounding covered areas. Nathan Trotter’s policy aligns with the Dodd-Frank Act and the corresponding RMI-approved smelter list; therefore, tin may be sourced from RMI-approved smelters that process concentrates originating from the DRC. These approved smelters include MSC, Thaisarco, and MMR. </t>
  </si>
  <si>
    <t>The RMI allows for approved concentrates to be responsibly sourced from CAHRA's, including the DRC.  The RMI standard permits mineral concentrates to be responsibly sourced from the Democratic Republic of the Congo (DRC) and surrounding covered areas . Nathan Trotter’s policy aligns with the Dodd-Frank Act and the corresponding RMI-approved smelter list; therefore, tin may be sourced from RMI-approved smelters that process concentrates originating from the DRC. These approved smelters include MSC, Thaisarco, and MMR.</t>
  </si>
  <si>
    <t>100%</t>
  </si>
  <si>
    <t>https://nathantrotter.com/resources/</t>
  </si>
  <si>
    <t>NT does not use the CMRT form for data collecrtion as it is largely not applicable for use directly with smelters.  Instead, NT uses our own resources to gather due diligence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</si>
</sst>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ben@nathantrotter.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nathantrotter.com/resources/" TargetMode="External"/><Relationship Id="rId4" Type="http://schemas.openxmlformats.org/officeDocument/2006/relationships/hyperlink" Target="mailto:ben@nathantrotter.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73"/>
      <c r="B2" s="4" t="s">
        <v>807</v>
      </c>
      <c r="C2" s="2"/>
      <c r="D2" s="159"/>
      <c r="E2" s="2"/>
      <c r="F2" s="2"/>
      <c r="G2" s="24"/>
    </row>
    <row r="3" spans="1:7">
      <c r="A3" s="373"/>
      <c r="B3" s="2" t="s">
        <v>800</v>
      </c>
      <c r="C3" s="4"/>
      <c r="D3" s="160"/>
      <c r="E3" s="2"/>
      <c r="F3" s="4"/>
      <c r="G3" s="24"/>
    </row>
    <row r="4" spans="1:7" ht="15.75">
      <c r="A4" s="373"/>
      <c r="B4" s="27" t="s">
        <v>809</v>
      </c>
      <c r="C4" s="5"/>
      <c r="D4" s="161"/>
      <c r="E4" s="2"/>
      <c r="F4" s="5"/>
      <c r="G4" s="24"/>
    </row>
    <row r="5" spans="1:7">
      <c r="A5" s="373"/>
      <c r="B5" s="26" t="s">
        <v>998</v>
      </c>
      <c r="C5" s="3"/>
      <c r="D5" s="162"/>
      <c r="E5" s="2"/>
      <c r="F5" s="3"/>
      <c r="G5" s="24"/>
    </row>
    <row r="6" spans="1:7">
      <c r="A6" s="373"/>
      <c r="B6" s="2"/>
      <c r="C6" s="2"/>
      <c r="D6" s="159"/>
      <c r="E6" s="2"/>
      <c r="F6" s="2"/>
      <c r="G6" s="24"/>
    </row>
    <row r="7" spans="1:7">
      <c r="A7" s="373"/>
      <c r="B7" s="2"/>
      <c r="C7" s="2"/>
      <c r="D7" s="159"/>
      <c r="E7" s="2"/>
      <c r="F7" s="2"/>
      <c r="G7" s="24"/>
    </row>
    <row r="8" spans="1:7">
      <c r="A8" s="373"/>
      <c r="B8" s="2"/>
      <c r="C8" s="2"/>
      <c r="D8" s="159"/>
      <c r="E8" s="2"/>
      <c r="F8" s="2"/>
      <c r="G8" s="24"/>
    </row>
    <row r="9" spans="1:7">
      <c r="A9" s="373"/>
      <c r="B9" s="376" t="s">
        <v>810</v>
      </c>
      <c r="C9" s="376"/>
      <c r="D9" s="376"/>
      <c r="E9" s="376"/>
      <c r="F9" s="376"/>
      <c r="G9" s="24"/>
    </row>
    <row r="10" spans="1:7" ht="27" customHeight="1">
      <c r="A10" s="373"/>
      <c r="B10" s="377" t="s">
        <v>423</v>
      </c>
      <c r="C10" s="377"/>
      <c r="D10" s="377"/>
      <c r="E10" s="377"/>
      <c r="F10" s="377"/>
      <c r="G10" s="24"/>
    </row>
    <row r="11" spans="1:7" ht="27" customHeight="1">
      <c r="A11" s="373"/>
      <c r="B11" s="378"/>
      <c r="C11" s="378"/>
      <c r="D11" s="378"/>
      <c r="E11" s="378"/>
      <c r="F11" s="378"/>
      <c r="G11" s="24"/>
    </row>
    <row r="12" spans="1:7">
      <c r="A12" s="373"/>
      <c r="B12" s="28" t="s">
        <v>808</v>
      </c>
      <c r="C12" s="29" t="s">
        <v>811</v>
      </c>
      <c r="D12" s="163" t="s">
        <v>812</v>
      </c>
      <c r="E12" s="29" t="s">
        <v>593</v>
      </c>
      <c r="F12" s="29" t="s">
        <v>594</v>
      </c>
      <c r="G12" s="24"/>
    </row>
    <row r="13" spans="1:7" ht="33.75">
      <c r="A13" s="373"/>
      <c r="B13" s="275">
        <v>1</v>
      </c>
      <c r="C13" s="276" t="s">
        <v>1046</v>
      </c>
      <c r="D13" s="277" t="s">
        <v>836</v>
      </c>
      <c r="E13" s="278" t="s">
        <v>813</v>
      </c>
      <c r="F13" s="278"/>
      <c r="G13" s="24"/>
    </row>
    <row r="14" spans="1:7" ht="56.25">
      <c r="A14" s="373"/>
      <c r="B14" s="275">
        <v>2</v>
      </c>
      <c r="C14" s="276" t="s">
        <v>1046</v>
      </c>
      <c r="D14" s="277" t="s">
        <v>983</v>
      </c>
      <c r="E14" s="278" t="s">
        <v>513</v>
      </c>
      <c r="F14" s="278" t="s">
        <v>514</v>
      </c>
      <c r="G14" s="24"/>
    </row>
    <row r="15" spans="1:7" ht="89.1" customHeight="1">
      <c r="A15" s="373"/>
      <c r="B15" s="358">
        <v>2.0099999999999998</v>
      </c>
      <c r="C15" s="370" t="s">
        <v>1046</v>
      </c>
      <c r="D15" s="379" t="s">
        <v>2150</v>
      </c>
      <c r="E15" s="279" t="s">
        <v>595</v>
      </c>
      <c r="F15" s="279" t="s">
        <v>598</v>
      </c>
      <c r="G15" s="24"/>
    </row>
    <row r="16" spans="1:7" ht="99" customHeight="1">
      <c r="A16" s="373"/>
      <c r="B16" s="359"/>
      <c r="C16" s="371"/>
      <c r="D16" s="380"/>
      <c r="E16" s="280"/>
      <c r="F16" s="280" t="s">
        <v>596</v>
      </c>
      <c r="G16" s="24"/>
    </row>
    <row r="17" spans="1:7" ht="63" customHeight="1">
      <c r="A17" s="373"/>
      <c r="B17" s="360"/>
      <c r="C17" s="372"/>
      <c r="D17" s="381"/>
      <c r="E17" s="276"/>
      <c r="F17" s="276" t="s">
        <v>597</v>
      </c>
      <c r="G17" s="24"/>
    </row>
    <row r="18" spans="1:7" ht="117" customHeight="1">
      <c r="A18" s="373"/>
      <c r="B18" s="358">
        <v>2.02</v>
      </c>
      <c r="C18" s="370" t="s">
        <v>1046</v>
      </c>
      <c r="D18" s="379" t="s">
        <v>2151</v>
      </c>
      <c r="E18" s="279" t="s">
        <v>424</v>
      </c>
      <c r="F18" s="279" t="s">
        <v>508</v>
      </c>
      <c r="G18" s="24"/>
    </row>
    <row r="19" spans="1:7" ht="71.099999999999994" customHeight="1">
      <c r="A19" s="373"/>
      <c r="B19" s="359"/>
      <c r="C19" s="371"/>
      <c r="D19" s="380"/>
      <c r="E19" s="280" t="s">
        <v>512</v>
      </c>
      <c r="F19" s="280" t="s">
        <v>425</v>
      </c>
      <c r="G19" s="24"/>
    </row>
    <row r="20" spans="1:7" ht="90.75" customHeight="1">
      <c r="A20" s="373"/>
      <c r="B20" s="359"/>
      <c r="C20" s="371"/>
      <c r="D20" s="380"/>
      <c r="E20" s="280"/>
      <c r="F20" s="280" t="s">
        <v>600</v>
      </c>
      <c r="G20" s="24"/>
    </row>
    <row r="21" spans="1:7" ht="74.25" customHeight="1">
      <c r="A21" s="373"/>
      <c r="B21" s="360"/>
      <c r="C21" s="372"/>
      <c r="D21" s="381"/>
      <c r="E21" s="276"/>
      <c r="F21" s="276" t="s">
        <v>599</v>
      </c>
      <c r="G21" s="24"/>
    </row>
    <row r="22" spans="1:7" ht="90" customHeight="1">
      <c r="A22" s="373"/>
      <c r="B22" s="364">
        <v>2.0299999999999998</v>
      </c>
      <c r="C22" s="364" t="s">
        <v>783</v>
      </c>
      <c r="D22" s="367" t="s">
        <v>2152</v>
      </c>
      <c r="E22" s="370" t="s">
        <v>422</v>
      </c>
      <c r="F22" s="279" t="s">
        <v>445</v>
      </c>
      <c r="G22" s="24"/>
    </row>
    <row r="23" spans="1:7" ht="109.5" customHeight="1">
      <c r="A23" s="373"/>
      <c r="B23" s="365"/>
      <c r="C23" s="365"/>
      <c r="D23" s="368"/>
      <c r="E23" s="371"/>
      <c r="F23" s="280" t="s">
        <v>784</v>
      </c>
      <c r="G23" s="24"/>
    </row>
    <row r="24" spans="1:7" ht="74.25" customHeight="1">
      <c r="A24" s="373"/>
      <c r="B24" s="366"/>
      <c r="C24" s="366"/>
      <c r="D24" s="369"/>
      <c r="E24" s="372"/>
      <c r="F24" s="276" t="s">
        <v>421</v>
      </c>
      <c r="G24" s="24"/>
    </row>
    <row r="25" spans="1:7" ht="72" customHeight="1">
      <c r="A25" s="373"/>
      <c r="B25" s="275" t="s">
        <v>443</v>
      </c>
      <c r="C25" s="276" t="s">
        <v>444</v>
      </c>
      <c r="D25" s="277" t="s">
        <v>2153</v>
      </c>
      <c r="E25" s="276" t="s">
        <v>2148</v>
      </c>
      <c r="F25" s="276" t="s">
        <v>446</v>
      </c>
      <c r="G25" s="24"/>
    </row>
    <row r="26" spans="1:7" ht="98.1" customHeight="1">
      <c r="A26" s="373"/>
      <c r="B26" s="361">
        <v>3</v>
      </c>
      <c r="C26" s="358" t="s">
        <v>66</v>
      </c>
      <c r="D26" s="379" t="s">
        <v>2154</v>
      </c>
      <c r="E26" s="370" t="s">
        <v>0</v>
      </c>
      <c r="F26" s="279" t="s">
        <v>60</v>
      </c>
      <c r="G26" s="24"/>
    </row>
    <row r="27" spans="1:7" ht="90" customHeight="1">
      <c r="A27" s="373"/>
      <c r="B27" s="362"/>
      <c r="C27" s="359"/>
      <c r="D27" s="380"/>
      <c r="E27" s="371"/>
      <c r="F27" s="280" t="s">
        <v>55</v>
      </c>
      <c r="G27" s="24"/>
    </row>
    <row r="28" spans="1:7" ht="19.350000000000001" customHeight="1">
      <c r="A28" s="373"/>
      <c r="B28" s="362"/>
      <c r="C28" s="359"/>
      <c r="D28" s="380"/>
      <c r="E28" s="371"/>
      <c r="F28" s="280" t="s">
        <v>56</v>
      </c>
      <c r="G28" s="24"/>
    </row>
    <row r="29" spans="1:7" ht="74.45" customHeight="1">
      <c r="A29" s="373"/>
      <c r="B29" s="362"/>
      <c r="C29" s="359"/>
      <c r="D29" s="380"/>
      <c r="E29" s="371"/>
      <c r="F29" s="280" t="s">
        <v>57</v>
      </c>
      <c r="G29" s="24"/>
    </row>
    <row r="30" spans="1:7" ht="62.45" customHeight="1">
      <c r="A30" s="373"/>
      <c r="B30" s="362"/>
      <c r="C30" s="359"/>
      <c r="D30" s="380"/>
      <c r="E30" s="371"/>
      <c r="F30" s="280" t="s">
        <v>58</v>
      </c>
      <c r="G30" s="24"/>
    </row>
    <row r="31" spans="1:7" ht="81" customHeight="1">
      <c r="A31" s="373"/>
      <c r="B31" s="362"/>
      <c r="C31" s="359"/>
      <c r="D31" s="380"/>
      <c r="E31" s="371"/>
      <c r="F31" s="280" t="s">
        <v>59</v>
      </c>
      <c r="G31" s="24"/>
    </row>
    <row r="32" spans="1:7" ht="48.75" customHeight="1">
      <c r="A32" s="373"/>
      <c r="B32" s="362"/>
      <c r="C32" s="359"/>
      <c r="D32" s="380"/>
      <c r="E32" s="371"/>
      <c r="F32" s="280" t="s">
        <v>62</v>
      </c>
      <c r="G32" s="24"/>
    </row>
    <row r="33" spans="1:7" ht="98.45" customHeight="1">
      <c r="A33" s="373"/>
      <c r="B33" s="362"/>
      <c r="C33" s="359"/>
      <c r="D33" s="380"/>
      <c r="E33" s="371"/>
      <c r="F33" s="280" t="s">
        <v>61</v>
      </c>
      <c r="G33" s="24"/>
    </row>
    <row r="34" spans="1:7" ht="89.1" customHeight="1">
      <c r="A34" s="373"/>
      <c r="B34" s="362"/>
      <c r="C34" s="359"/>
      <c r="D34" s="380"/>
      <c r="E34" s="371"/>
      <c r="F34" s="280" t="s">
        <v>63</v>
      </c>
      <c r="G34" s="24"/>
    </row>
    <row r="35" spans="1:7" ht="29.1" customHeight="1">
      <c r="A35" s="373"/>
      <c r="B35" s="362"/>
      <c r="C35" s="359"/>
      <c r="D35" s="380"/>
      <c r="E35" s="371"/>
      <c r="F35" s="280" t="s">
        <v>64</v>
      </c>
      <c r="G35" s="24"/>
    </row>
    <row r="36" spans="1:7" ht="147">
      <c r="A36" s="373"/>
      <c r="B36" s="363"/>
      <c r="C36" s="360"/>
      <c r="D36" s="381"/>
      <c r="E36" s="372"/>
      <c r="F36" s="282" t="s">
        <v>65</v>
      </c>
      <c r="G36" s="24"/>
    </row>
    <row r="37" spans="1:7" ht="157.5">
      <c r="A37" s="373"/>
      <c r="B37" s="281">
        <v>3.01</v>
      </c>
      <c r="C37" s="283" t="s">
        <v>66</v>
      </c>
      <c r="D37" s="277" t="s">
        <v>2155</v>
      </c>
      <c r="E37" s="284" t="s">
        <v>1282</v>
      </c>
      <c r="F37" s="285" t="s">
        <v>1384</v>
      </c>
      <c r="G37" s="24"/>
    </row>
    <row r="38" spans="1:7" ht="146.25">
      <c r="A38" s="373"/>
      <c r="B38" s="281">
        <v>3.02</v>
      </c>
      <c r="C38" s="283" t="s">
        <v>1314</v>
      </c>
      <c r="D38" s="277" t="s">
        <v>2156</v>
      </c>
      <c r="E38" s="284" t="s">
        <v>1329</v>
      </c>
      <c r="F38" s="285" t="s">
        <v>1385</v>
      </c>
      <c r="G38" s="24"/>
    </row>
    <row r="39" spans="1:7" ht="112.5">
      <c r="A39" s="373"/>
      <c r="B39" s="286">
        <v>4</v>
      </c>
      <c r="C39" s="287" t="s">
        <v>1480</v>
      </c>
      <c r="D39" s="277" t="s">
        <v>2157</v>
      </c>
      <c r="E39" s="276" t="s">
        <v>2104</v>
      </c>
      <c r="F39" s="276" t="s">
        <v>1481</v>
      </c>
      <c r="G39" s="24"/>
    </row>
    <row r="40" spans="1:7" ht="67.5">
      <c r="A40" s="373"/>
      <c r="B40" s="281">
        <v>4.01</v>
      </c>
      <c r="C40" s="287" t="s">
        <v>1480</v>
      </c>
      <c r="D40" s="277" t="s">
        <v>2159</v>
      </c>
      <c r="E40" s="276" t="s">
        <v>2116</v>
      </c>
      <c r="F40" s="276" t="s">
        <v>2120</v>
      </c>
      <c r="G40" s="24"/>
    </row>
    <row r="41" spans="1:7" ht="67.5">
      <c r="A41" s="373"/>
      <c r="B41" s="281" t="s">
        <v>2146</v>
      </c>
      <c r="C41" s="287" t="s">
        <v>1480</v>
      </c>
      <c r="D41" s="277" t="s">
        <v>2158</v>
      </c>
      <c r="E41" s="276" t="s">
        <v>2149</v>
      </c>
      <c r="F41" s="276" t="s">
        <v>2147</v>
      </c>
      <c r="G41" s="24"/>
    </row>
    <row r="42" spans="1:7" ht="67.5">
      <c r="A42" s="373"/>
      <c r="B42" s="281" t="s">
        <v>2173</v>
      </c>
      <c r="C42" s="287" t="s">
        <v>1480</v>
      </c>
      <c r="D42" s="277" t="s">
        <v>2178</v>
      </c>
      <c r="E42" s="276" t="s">
        <v>2148</v>
      </c>
      <c r="F42" s="276" t="s">
        <v>2174</v>
      </c>
      <c r="G42" s="24"/>
    </row>
    <row r="43" spans="1:7" ht="191.25">
      <c r="A43" s="373"/>
      <c r="B43" s="288">
        <v>4.0999999999999996</v>
      </c>
      <c r="C43" s="287" t="s">
        <v>2177</v>
      </c>
      <c r="D43" s="289">
        <v>42867</v>
      </c>
      <c r="E43" s="290" t="s">
        <v>2180</v>
      </c>
      <c r="F43" s="276" t="s">
        <v>2179</v>
      </c>
      <c r="G43" s="24"/>
    </row>
    <row r="44" spans="1:7" ht="112.5">
      <c r="A44" s="373"/>
      <c r="B44" s="288">
        <v>4.2</v>
      </c>
      <c r="C44" s="287" t="s">
        <v>2177</v>
      </c>
      <c r="D44" s="289">
        <v>42704</v>
      </c>
      <c r="E44" s="290" t="s">
        <v>2369</v>
      </c>
      <c r="F44" s="276" t="s">
        <v>2344</v>
      </c>
      <c r="G44" s="24"/>
    </row>
    <row r="45" spans="1:7" ht="213.75">
      <c r="A45" s="373"/>
      <c r="B45" s="291">
        <v>5</v>
      </c>
      <c r="C45" s="287" t="s">
        <v>2177</v>
      </c>
      <c r="D45" s="289">
        <v>42867</v>
      </c>
      <c r="E45" s="290" t="s">
        <v>12256</v>
      </c>
      <c r="F45" s="276" t="s">
        <v>11978</v>
      </c>
      <c r="G45" s="24"/>
    </row>
    <row r="46" spans="1:7" ht="56.25">
      <c r="A46" s="373"/>
      <c r="B46" s="288">
        <v>5.01</v>
      </c>
      <c r="C46" s="287" t="s">
        <v>2177</v>
      </c>
      <c r="D46" s="289">
        <v>42907</v>
      </c>
      <c r="E46" s="290" t="s">
        <v>14886</v>
      </c>
      <c r="F46" s="276" t="s">
        <v>11978</v>
      </c>
      <c r="G46" s="24"/>
    </row>
    <row r="47" spans="1:7" ht="101.25">
      <c r="A47" s="373"/>
      <c r="B47" s="288">
        <v>5.0999999999999996</v>
      </c>
      <c r="C47" s="287" t="s">
        <v>2177</v>
      </c>
      <c r="D47" s="289">
        <v>43070</v>
      </c>
      <c r="E47" s="290" t="s">
        <v>12456</v>
      </c>
      <c r="F47" s="276" t="s">
        <v>12457</v>
      </c>
      <c r="G47" s="24"/>
    </row>
    <row r="48" spans="1:7" ht="90">
      <c r="A48" s="373"/>
      <c r="B48" s="288">
        <v>5.1100000000000003</v>
      </c>
      <c r="C48" s="287" t="s">
        <v>12684</v>
      </c>
      <c r="D48" s="289">
        <v>43217</v>
      </c>
      <c r="E48" s="290" t="s">
        <v>12786</v>
      </c>
      <c r="F48" s="276" t="s">
        <v>12711</v>
      </c>
      <c r="G48" s="24"/>
    </row>
    <row r="49" spans="1:7" ht="90">
      <c r="A49" s="373"/>
      <c r="B49" s="288">
        <v>5.12</v>
      </c>
      <c r="C49" s="287" t="s">
        <v>12684</v>
      </c>
      <c r="D49" s="289">
        <v>43581</v>
      </c>
      <c r="E49" s="290" t="s">
        <v>12786</v>
      </c>
      <c r="F49" s="276" t="s">
        <v>13315</v>
      </c>
      <c r="G49" s="24"/>
    </row>
    <row r="50" spans="1:7" ht="112.5">
      <c r="A50" s="373"/>
      <c r="B50" s="291">
        <v>6</v>
      </c>
      <c r="C50" s="287" t="s">
        <v>12684</v>
      </c>
      <c r="D50" s="289">
        <v>43964</v>
      </c>
      <c r="E50" s="290" t="s">
        <v>13527</v>
      </c>
      <c r="F50" s="276" t="s">
        <v>13318</v>
      </c>
      <c r="G50" s="24"/>
    </row>
    <row r="51" spans="1:7" ht="56.25">
      <c r="A51" s="373"/>
      <c r="B51" s="288">
        <v>6.01</v>
      </c>
      <c r="C51" s="287" t="s">
        <v>12684</v>
      </c>
      <c r="D51" s="289">
        <v>43970</v>
      </c>
      <c r="E51" s="290" t="s">
        <v>14887</v>
      </c>
      <c r="F51" s="290" t="s">
        <v>13318</v>
      </c>
      <c r="G51" s="24"/>
    </row>
    <row r="52" spans="1:7" ht="56.25">
      <c r="A52" s="373"/>
      <c r="B52" s="288">
        <v>6.1</v>
      </c>
      <c r="C52" s="287" t="s">
        <v>12684</v>
      </c>
      <c r="D52" s="289">
        <v>44314</v>
      </c>
      <c r="E52" s="290" t="s">
        <v>14880</v>
      </c>
      <c r="F52" s="290" t="s">
        <v>14487</v>
      </c>
      <c r="G52" s="24"/>
    </row>
    <row r="53" spans="1:7" ht="56.25">
      <c r="A53" s="373"/>
      <c r="B53" s="288">
        <v>6.2</v>
      </c>
      <c r="C53" s="287" t="s">
        <v>12684</v>
      </c>
      <c r="D53" s="289">
        <v>44678</v>
      </c>
      <c r="E53" s="290" t="s">
        <v>14880</v>
      </c>
      <c r="F53" s="290" t="s">
        <v>14879</v>
      </c>
      <c r="G53" s="24"/>
    </row>
    <row r="54" spans="1:7" ht="56.25">
      <c r="A54" s="373"/>
      <c r="B54" s="288">
        <v>6.21</v>
      </c>
      <c r="C54" s="287" t="s">
        <v>12684</v>
      </c>
      <c r="D54" s="289">
        <v>44687</v>
      </c>
      <c r="E54" s="290" t="s">
        <v>14888</v>
      </c>
      <c r="F54" s="290" t="s">
        <v>14879</v>
      </c>
      <c r="G54" s="24"/>
    </row>
    <row r="55" spans="1:7" ht="56.25">
      <c r="A55" s="373"/>
      <c r="B55" s="288">
        <v>6.22</v>
      </c>
      <c r="C55" s="287" t="s">
        <v>12684</v>
      </c>
      <c r="D55" s="292">
        <v>44692</v>
      </c>
      <c r="E55" s="290" t="s">
        <v>14887</v>
      </c>
      <c r="F55" s="290" t="s">
        <v>14879</v>
      </c>
      <c r="G55" s="24"/>
    </row>
    <row r="56" spans="1:7" ht="90">
      <c r="A56" s="373"/>
      <c r="B56" s="291">
        <v>6.3</v>
      </c>
      <c r="C56" s="287" t="s">
        <v>12684</v>
      </c>
      <c r="D56" s="292">
        <v>45051</v>
      </c>
      <c r="E56" s="290" t="s">
        <v>15144</v>
      </c>
      <c r="F56" s="290" t="s">
        <v>14925</v>
      </c>
      <c r="G56" s="24"/>
    </row>
    <row r="57" spans="1:7" ht="56.25">
      <c r="A57" s="373"/>
      <c r="B57" s="288">
        <v>6.31</v>
      </c>
      <c r="C57" s="287" t="s">
        <v>12684</v>
      </c>
      <c r="D57" s="292">
        <v>45072</v>
      </c>
      <c r="E57" s="290" t="s">
        <v>15146</v>
      </c>
      <c r="F57" s="290" t="s">
        <v>14925</v>
      </c>
      <c r="G57" s="24"/>
    </row>
    <row r="58" spans="1:7" ht="56.25">
      <c r="A58" s="373"/>
      <c r="B58" s="291">
        <v>6.4</v>
      </c>
      <c r="C58" s="287" t="s">
        <v>12684</v>
      </c>
      <c r="D58" s="292">
        <v>45408</v>
      </c>
      <c r="E58" s="290" t="s">
        <v>15148</v>
      </c>
      <c r="F58" s="290" t="s">
        <v>15147</v>
      </c>
      <c r="G58" s="24"/>
    </row>
    <row r="59" spans="1:7" ht="56.25">
      <c r="A59" s="373"/>
      <c r="B59" s="291">
        <v>6.5</v>
      </c>
      <c r="C59" s="287" t="s">
        <v>12684</v>
      </c>
      <c r="D59" s="292">
        <v>45772</v>
      </c>
      <c r="E59" s="290" t="s">
        <v>15217</v>
      </c>
      <c r="F59" s="290" t="s">
        <v>15259</v>
      </c>
      <c r="G59" s="24"/>
    </row>
    <row r="60" spans="1:7" ht="90">
      <c r="A60" s="373"/>
      <c r="B60" s="291">
        <v>6.6</v>
      </c>
      <c r="C60" s="287" t="s">
        <v>12684</v>
      </c>
      <c r="D60" s="292">
        <v>46129</v>
      </c>
      <c r="E60" s="290" t="s">
        <v>15870</v>
      </c>
      <c r="F60" s="293" t="s">
        <v>15352</v>
      </c>
      <c r="G60" s="24"/>
    </row>
    <row r="61" spans="1:7" ht="13.5" thickBot="1">
      <c r="A61" s="374"/>
      <c r="B61" s="375" t="str">
        <f ca="1">OFFSET(L!$C$1,MATCH("General"&amp;"Cpy",L!$A:$A,0)-1,SL,,)</f>
        <v>© 2026 Responsible Minerals Initiative. All rights reserved.</v>
      </c>
      <c r="C61" s="375"/>
      <c r="D61" s="375"/>
      <c r="E61" s="375"/>
      <c r="F61" s="375"/>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C3D8749-2E2B-469A-B227-F56CF43A634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B36F708-DD0E-4982-A277-4E3ADC58B72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5"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82"/>
      <c r="B1" s="383"/>
      <c r="C1" s="383"/>
      <c r="D1" s="384"/>
    </row>
    <row r="2" spans="1:5" ht="71.25" customHeight="1">
      <c r="A2" s="71"/>
      <c r="B2" s="134" t="str">
        <f ca="1">OFFSET(L!$C$1,MATCH("Definitions"&amp;ADDRESS(ROW(),COLUMN(),4),L!$A:$A,0)-1,SL,,)</f>
        <v>ITEM</v>
      </c>
      <c r="C2" s="134" t="str">
        <f ca="1">OFFSET(L!$C$1,MATCH("Definitions"&amp;ADDRESS(ROW(),COLUMN(),4),L!$A:$A,0)-1,SL,,)</f>
        <v>DEFINITION</v>
      </c>
      <c r="D2" s="386"/>
      <c r="E2" s="98"/>
    </row>
    <row r="3" spans="1:5" ht="63.95" customHeight="1">
      <c r="A3" s="71"/>
      <c r="B3" s="60" t="str">
        <f ca="1">OFFSET(L!$C$1,MATCH("Definitions"&amp;ADDRESS(ROW(),COLUMN(),4),L!$A:$A,0)-1,SL,,)</f>
        <v>3TG</v>
      </c>
      <c r="C3" s="60" t="str">
        <f ca="1">OFFSET(L!$C$1,MATCH("Definitions"&amp;ADDRESS(ROW(),COLUMN(),4),L!$A:$A,0)-1,SL,,)</f>
        <v>Tantalum, tin, tungsten, gold</v>
      </c>
      <c r="D3" s="386"/>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86"/>
      <c r="E9" s="97" t="s">
        <v>1267</v>
      </c>
    </row>
    <row r="10" spans="1:5" ht="45">
      <c r="A10" s="71"/>
      <c r="B10" s="60" t="str">
        <f ca="1">OFFSET(L!$C$1,MATCH("Definitions"&amp;ADDRESS(ROW(),COLUMN(),4),L!$A:$A,0)-1,SL,,)</f>
        <v>DRC</v>
      </c>
      <c r="C10" s="60" t="str">
        <f ca="1">OFFSET(L!$C$1,MATCH("Definitions"&amp;ADDRESS(ROW(),COLUMN(),4),L!$A:$A,0)-1,SL,,)</f>
        <v>Democratic Republic of Congo</v>
      </c>
      <c r="D10" s="386"/>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6"/>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6"/>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86"/>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86"/>
      <c r="E20" s="97"/>
    </row>
    <row r="21" spans="1:5" ht="15">
      <c r="A21" s="71"/>
      <c r="B21" s="60" t="str">
        <f ca="1">OFFSET(L!$C$1,MATCH("Definitions"&amp;ADDRESS(ROW(),COLUMN(),4),L!$A:$A,0)-1,SL,,)</f>
        <v>RBA</v>
      </c>
      <c r="C21" s="60" t="str">
        <f ca="1">OFFSET(L!$C$1,MATCH("Definitions"&amp;ADDRESS(ROW(),COLUMN(),4),L!$A:$A,0)-1,SL,,)</f>
        <v>Responsible Business Alliance (www.responsiblebusiness.org)</v>
      </c>
      <c r="D21" s="386"/>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6"/>
      <c r="E25" s="97" t="s">
        <v>1266</v>
      </c>
    </row>
    <row r="26" spans="1:5" ht="75">
      <c r="A26" s="71"/>
      <c r="B26" s="60" t="str">
        <f ca="1">OFFSET(L!$C$1,MATCH("Definitions"&amp;ADDRESS(ROW(),COLUMN(),4),L!$A:$A,0)-1,SL,,)</f>
        <v>SEC</v>
      </c>
      <c r="C26" s="60" t="str">
        <f ca="1">OFFSET(L!$C$1,MATCH("Definitions"&amp;ADDRESS(ROW(),COLUMN(),4),L!$A:$A,0)-1,SL,,)</f>
        <v>U.S. Securities and Exchange Commission (www.sec.gov)</v>
      </c>
      <c r="D26" s="386"/>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6"/>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6"/>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6"/>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6"/>
      <c r="E31" s="97"/>
    </row>
    <row r="32" spans="1:5" ht="15">
      <c r="A32" s="71"/>
      <c r="B32" s="385" t="str">
        <f ca="1">OFFSET(L!$C$1,MATCH("General"&amp;"Cpy",L!$A:$A,0)-1,SL,,)</f>
        <v>© 2026 Responsible Minerals Initiative. All rights reserved.</v>
      </c>
      <c r="C32" s="385"/>
      <c r="D32" s="386"/>
      <c r="E32" s="97"/>
    </row>
    <row r="33" spans="1:4" ht="13.5" thickBot="1">
      <c r="A33" s="72"/>
      <c r="B33" s="146"/>
      <c r="C33" s="146"/>
      <c r="D33" s="387"/>
    </row>
    <row r="34" spans="1:4" ht="13.5"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28"/>
      <c r="B1" s="329"/>
      <c r="C1" s="329"/>
      <c r="D1" s="329"/>
      <c r="E1" s="329"/>
      <c r="F1" s="329"/>
      <c r="G1" s="329"/>
      <c r="H1" s="329"/>
      <c r="I1" s="329"/>
      <c r="J1" s="329"/>
      <c r="K1" s="330"/>
      <c r="L1" s="97"/>
      <c r="P1" s="2"/>
      <c r="Q1" s="2"/>
      <c r="R1" s="2"/>
      <c r="S1" s="2"/>
      <c r="T1" s="2"/>
      <c r="U1" s="2"/>
      <c r="V1" s="2"/>
      <c r="W1" s="2"/>
      <c r="X1" s="2"/>
      <c r="Y1" s="2"/>
      <c r="Z1" s="2"/>
      <c r="AA1" s="2"/>
      <c r="AB1" s="2"/>
      <c r="AC1" s="2"/>
      <c r="AD1" s="2"/>
      <c r="AE1" s="2"/>
      <c r="AF1" s="2"/>
      <c r="AG1" s="2"/>
      <c r="AH1" s="2"/>
    </row>
    <row r="2" spans="1:34" ht="82.35" customHeight="1">
      <c r="A2" s="31"/>
      <c r="B2" s="133"/>
      <c r="C2" s="32"/>
      <c r="D2" s="331" t="str">
        <f ca="1">OFFSET(L!$C$1,MATCH("Declaration"&amp;ADDRESS(ROW(),COLUMN(),4),L!$A:$A,0)-1,SL,,)</f>
        <v>Conflict Minerals Reporting Template (CMRT)</v>
      </c>
      <c r="E2" s="332"/>
      <c r="F2" s="332"/>
      <c r="G2" s="332"/>
      <c r="H2" s="332"/>
      <c r="I2" s="332"/>
      <c r="J2" s="333"/>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41"/>
      <c r="G3" s="341"/>
      <c r="H3" s="341"/>
      <c r="I3" s="145"/>
      <c r="J3" s="135" t="s">
        <v>15370</v>
      </c>
      <c r="K3" s="33"/>
      <c r="L3" s="97"/>
      <c r="P3" s="42">
        <f>MATCH($D$3,LN,0)</f>
        <v>1</v>
      </c>
    </row>
    <row r="4" spans="1:34" ht="15.75">
      <c r="A4" s="31"/>
      <c r="B4" s="337" t="str">
        <f ca="1">OFFSET(L!$C$1,MATCH("Declaration"&amp;ADDRESS(ROW(),COLUMN(),4),L!$A:$A,0)-1,SL,,)</f>
        <v>The purpose of this document is to collect sourcing information on tin, tantalum, tungsten and gold used in products</v>
      </c>
      <c r="C4" s="337"/>
      <c r="D4" s="337"/>
      <c r="E4" s="337"/>
      <c r="F4" s="337"/>
      <c r="G4" s="337"/>
      <c r="H4" s="337"/>
      <c r="I4" s="342" t="str">
        <f ca="1">OFFSET(L!$C$1,MATCH("Declaration"&amp;ADDRESS(ROW(),COLUMN(),4),L!$A:$A,0)-1,SL,,)</f>
        <v>Link to Terms &amp; Conditions</v>
      </c>
      <c r="J4" s="342"/>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37" t="str">
        <f ca="1">OFFSET(L!$C$1,MATCH("Declaration"&amp;ADDRESS(ROW(),COLUMN(),4),L!$A:$A,0)-1,SL,,)</f>
        <v>Mandatory fields are noted with an asterisk (*).  Consult the instructions tab for guidance on how to answer each question.</v>
      </c>
      <c r="C6" s="337"/>
      <c r="D6" s="337"/>
      <c r="E6" s="337"/>
      <c r="F6" s="337"/>
      <c r="G6" s="337"/>
      <c r="H6" s="337"/>
      <c r="I6" s="337"/>
      <c r="J6" s="337"/>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46" t="str">
        <f ca="1">OFFSET(L!$C$1,MATCH("Declaration"&amp;ADDRESS(ROW(),COLUMN(),4),L!$A:$A,0)-1,SL,,)</f>
        <v>Company Information</v>
      </c>
      <c r="C7" s="346"/>
      <c r="D7" s="346"/>
      <c r="E7" s="346"/>
      <c r="F7" s="346"/>
      <c r="G7" s="346"/>
      <c r="H7" s="346"/>
      <c r="I7" s="346"/>
      <c r="J7" s="346"/>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34" t="s">
        <v>15879</v>
      </c>
      <c r="E8" s="335"/>
      <c r="F8" s="335"/>
      <c r="G8" s="335"/>
      <c r="H8" s="335"/>
      <c r="I8" s="335"/>
      <c r="J8" s="336"/>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43" t="s">
        <v>479</v>
      </c>
      <c r="E9" s="344"/>
      <c r="F9" s="344"/>
      <c r="G9" s="345"/>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47" t="str">
        <f ca="1">OFFSET(L!$C$1,MATCH("Declaration"&amp;ADDRESS(ROW(),COLUMN(),4)&amp;LEFT($D$9,1),L!$A:$A,0)-1,SL,,)</f>
        <v>Description of Scope:</v>
      </c>
      <c r="C10" s="119"/>
      <c r="D10" s="338"/>
      <c r="E10" s="339"/>
      <c r="F10" s="339"/>
      <c r="G10" s="339"/>
      <c r="H10" s="339"/>
      <c r="I10" s="339"/>
      <c r="J10" s="340"/>
      <c r="K10" s="33"/>
      <c r="L10" s="112"/>
      <c r="Q10" s="2"/>
      <c r="R10" s="2"/>
      <c r="S10" s="2"/>
      <c r="T10" s="2"/>
      <c r="U10" s="2"/>
      <c r="V10" s="2"/>
      <c r="W10" s="2"/>
      <c r="X10" s="2"/>
      <c r="Y10" s="2"/>
      <c r="Z10" s="2"/>
      <c r="AA10" s="2"/>
      <c r="AB10" s="2"/>
      <c r="AC10" s="2"/>
      <c r="AD10" s="2"/>
      <c r="AE10" s="2"/>
      <c r="AF10" s="2"/>
      <c r="AG10" s="2"/>
      <c r="AH10" s="2"/>
    </row>
    <row r="11" spans="1:34" ht="15.75">
      <c r="A11" s="35"/>
      <c r="B11" s="348"/>
      <c r="C11" s="119"/>
      <c r="D11" s="313" t="str">
        <f ca="1">IF(D9=Q9,OFFSET(L!$C$1,MATCH("Declaration"&amp;ADDRESS(ROW(),COLUMN(),4),L!$A:$A,0)-1,SL,,),"")</f>
        <v/>
      </c>
      <c r="E11" s="314"/>
      <c r="F11" s="314"/>
      <c r="G11" s="314"/>
      <c r="H11" s="314"/>
      <c r="I11" s="314"/>
      <c r="J11" s="315"/>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21"/>
      <c r="E12" s="322"/>
      <c r="F12" s="322"/>
      <c r="G12" s="322"/>
      <c r="H12" s="322"/>
      <c r="I12" s="322"/>
      <c r="J12" s="32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21"/>
      <c r="E13" s="322"/>
      <c r="F13" s="322"/>
      <c r="G13" s="322"/>
      <c r="H13" s="322"/>
      <c r="I13" s="322"/>
      <c r="J13" s="32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21" t="s">
        <v>15880</v>
      </c>
      <c r="E14" s="322"/>
      <c r="F14" s="322"/>
      <c r="G14" s="322"/>
      <c r="H14" s="322"/>
      <c r="I14" s="322"/>
      <c r="J14" s="32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259" t="s">
        <v>15881</v>
      </c>
      <c r="E15" s="259"/>
      <c r="F15" s="259"/>
      <c r="G15" s="259"/>
      <c r="H15" s="259"/>
      <c r="I15" s="259"/>
      <c r="J15" s="259"/>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49" t="s">
        <v>15882</v>
      </c>
      <c r="E16" s="350"/>
      <c r="F16" s="350"/>
      <c r="G16" s="350"/>
      <c r="H16" s="350"/>
      <c r="I16" s="350"/>
      <c r="J16" s="351"/>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21" t="s">
        <v>15883</v>
      </c>
      <c r="E17" s="322"/>
      <c r="F17" s="322"/>
      <c r="G17" s="322"/>
      <c r="H17" s="322"/>
      <c r="I17" s="322"/>
      <c r="J17" s="32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294" t="s">
        <v>15881</v>
      </c>
      <c r="E18" s="295"/>
      <c r="F18" s="295"/>
      <c r="G18" s="295"/>
      <c r="H18" s="295"/>
      <c r="I18" s="295"/>
      <c r="J18" s="29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21" t="s">
        <v>15884</v>
      </c>
      <c r="E19" s="322"/>
      <c r="F19" s="322"/>
      <c r="G19" s="322"/>
      <c r="H19" s="322"/>
      <c r="I19" s="322"/>
      <c r="J19" s="32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49" t="s">
        <v>15882</v>
      </c>
      <c r="E20" s="350"/>
      <c r="F20" s="350"/>
      <c r="G20" s="350"/>
      <c r="H20" s="350"/>
      <c r="I20" s="350"/>
      <c r="J20" s="351"/>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52" t="s">
        <v>15883</v>
      </c>
      <c r="E21" s="353"/>
      <c r="F21" s="353"/>
      <c r="G21" s="353"/>
      <c r="H21" s="353"/>
      <c r="I21" s="353"/>
      <c r="J21" s="354"/>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55">
        <v>46132</v>
      </c>
      <c r="E22" s="356"/>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24"/>
      <c r="E23" s="32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57" t="str">
        <f ca="1">OFFSET(L!$C$1,MATCH("Declaration"&amp;ADDRESS(ROW(),COLUMN(),4),L!$A:$A,0)-1,SL,,)</f>
        <v>Answer the following questions 1 - 8 based on the declaration scope indicated above</v>
      </c>
      <c r="C24" s="357"/>
      <c r="D24" s="357"/>
      <c r="E24" s="357"/>
      <c r="F24" s="357"/>
      <c r="G24" s="357"/>
      <c r="H24" s="357"/>
      <c r="I24" s="357"/>
      <c r="J24" s="357"/>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04" t="str">
        <f ca="1">OFFSET(L!$C$1,MATCH("Declaration"&amp;ADDRESS(ROW(),COLUMN(),4),L!$A:$A,0)-1,SL,,)</f>
        <v>Answer</v>
      </c>
      <c r="E25" s="304"/>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Tantalum  </v>
      </c>
      <c r="C26" s="32"/>
      <c r="D26" s="297" t="s">
        <v>474</v>
      </c>
      <c r="E26" s="298"/>
      <c r="F26" s="11"/>
      <c r="G26" s="299"/>
      <c r="H26" s="300"/>
      <c r="I26" s="300"/>
      <c r="J26" s="301"/>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Tin  (*)</v>
      </c>
      <c r="C27" s="32"/>
      <c r="D27" s="297" t="s">
        <v>473</v>
      </c>
      <c r="E27" s="298"/>
      <c r="F27" s="11"/>
      <c r="G27" s="299"/>
      <c r="H27" s="300"/>
      <c r="I27" s="300"/>
      <c r="J27" s="301"/>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 xml:space="preserve">Gold  </v>
      </c>
      <c r="C28" s="32"/>
      <c r="D28" s="297" t="s">
        <v>474</v>
      </c>
      <c r="E28" s="298"/>
      <c r="F28" s="11"/>
      <c r="G28" s="299"/>
      <c r="H28" s="300"/>
      <c r="I28" s="300"/>
      <c r="J28" s="301"/>
      <c r="K28" s="33"/>
      <c r="L28" s="113"/>
      <c r="P28" s="42" t="str">
        <f>IF(D$28="No","","(*)")</f>
        <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Tungsten  </v>
      </c>
      <c r="C29" s="32"/>
      <c r="D29" s="297" t="s">
        <v>474</v>
      </c>
      <c r="E29" s="298"/>
      <c r="F29" s="11"/>
      <c r="G29" s="299"/>
      <c r="H29" s="300"/>
      <c r="I29" s="300"/>
      <c r="J29" s="301"/>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06" t="str">
        <f ca="1">D25</f>
        <v>Answer</v>
      </c>
      <c r="E31" s="306"/>
      <c r="F31" s="17"/>
      <c r="G31" s="41" t="str">
        <f ca="1">G25</f>
        <v>Comments</v>
      </c>
      <c r="H31" s="41"/>
      <c r="I31" s="41"/>
      <c r="J31" s="80"/>
      <c r="K31" s="33"/>
      <c r="L31" s="108" t="s">
        <v>1197</v>
      </c>
      <c r="P31" s="42">
        <f>COUNTIF(D$26:D$29,"No")</f>
        <v>3</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 xml:space="preserve">Tantalum  </v>
      </c>
      <c r="C32" s="9"/>
      <c r="D32" s="316"/>
      <c r="E32" s="317"/>
      <c r="F32" s="44"/>
      <c r="G32" s="299"/>
      <c r="H32" s="300"/>
      <c r="I32" s="300"/>
      <c r="J32" s="301"/>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Tin  (*)</v>
      </c>
      <c r="C33" s="9"/>
      <c r="D33" s="297" t="s">
        <v>473</v>
      </c>
      <c r="E33" s="298"/>
      <c r="F33" s="44"/>
      <c r="G33" s="299"/>
      <c r="H33" s="300"/>
      <c r="I33" s="300"/>
      <c r="J33" s="301"/>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 xml:space="preserve">Gold  </v>
      </c>
      <c r="C34" s="9"/>
      <c r="D34" s="297"/>
      <c r="E34" s="298"/>
      <c r="F34" s="44"/>
      <c r="G34" s="299"/>
      <c r="H34" s="300"/>
      <c r="I34" s="300"/>
      <c r="J34" s="301"/>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Tungsten  </v>
      </c>
      <c r="C35" s="9"/>
      <c r="D35" s="297"/>
      <c r="E35" s="298"/>
      <c r="F35" s="44"/>
      <c r="G35" s="299"/>
      <c r="H35" s="300"/>
      <c r="I35" s="300"/>
      <c r="J35" s="301"/>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06" t="str">
        <f ca="1">D25</f>
        <v>Answer</v>
      </c>
      <c r="E37" s="306"/>
      <c r="F37" s="17"/>
      <c r="G37" s="41" t="str">
        <f ca="1">G25</f>
        <v>Comments</v>
      </c>
      <c r="H37" s="320"/>
      <c r="I37" s="320"/>
      <c r="J37" s="320"/>
      <c r="K37" s="33"/>
      <c r="L37" s="108" t="s">
        <v>1197</v>
      </c>
      <c r="P37" s="42">
        <f>COUNTIF(D$26:D$29,"No")+COUNTIF(D$32:D$35,"No")</f>
        <v>3</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Tantalum  </v>
      </c>
      <c r="C38" s="9"/>
      <c r="D38" s="297"/>
      <c r="E38" s="298"/>
      <c r="F38" s="44"/>
      <c r="G38" s="299"/>
      <c r="H38" s="300"/>
      <c r="I38" s="300"/>
      <c r="J38" s="301"/>
      <c r="K38" s="33"/>
      <c r="L38" s="113"/>
      <c r="P38" s="42" t="str">
        <f>IF((OR(D$26="No",D$32="No")),"","(*)")</f>
        <v/>
      </c>
      <c r="Q38" s="2"/>
      <c r="R38" s="2"/>
      <c r="S38" s="2"/>
      <c r="T38" s="2"/>
      <c r="U38" s="2"/>
      <c r="V38" s="2"/>
      <c r="W38" s="2"/>
      <c r="X38" s="2"/>
      <c r="Y38" s="2"/>
      <c r="Z38" s="2"/>
      <c r="AA38" s="2"/>
      <c r="AB38" s="2"/>
      <c r="AC38" s="2"/>
      <c r="AD38" s="2"/>
      <c r="AE38" s="2"/>
      <c r="AF38" s="2"/>
      <c r="AG38" s="2"/>
    </row>
    <row r="39" spans="1:34" ht="94.5" customHeight="1">
      <c r="A39" s="38"/>
      <c r="B39" s="37" t="str">
        <f ca="1">OFFSET(L!$C$1,MATCH("Declaration"&amp;ADDRESS(ROW(),COLUMN(),4),L!$A:$A,0)-1,SL,,)&amp;P39</f>
        <v>Tin  (*)</v>
      </c>
      <c r="C39" s="9"/>
      <c r="D39" s="297" t="s">
        <v>473</v>
      </c>
      <c r="E39" s="298"/>
      <c r="F39" s="44"/>
      <c r="G39" s="299" t="s">
        <v>15885</v>
      </c>
      <c r="H39" s="300"/>
      <c r="I39" s="300"/>
      <c r="J39" s="301"/>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 xml:space="preserve">Gold  </v>
      </c>
      <c r="C40" s="9"/>
      <c r="D40" s="297"/>
      <c r="E40" s="298"/>
      <c r="F40" s="44"/>
      <c r="G40" s="299"/>
      <c r="H40" s="300"/>
      <c r="I40" s="300"/>
      <c r="J40" s="301"/>
      <c r="K40" s="33"/>
      <c r="L40" s="113"/>
      <c r="P40" s="42" t="str">
        <f>IF((OR(D$28="No",D$34="No")),"","(*)")</f>
        <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Tungsten  </v>
      </c>
      <c r="C41" s="9"/>
      <c r="D41" s="297"/>
      <c r="E41" s="298"/>
      <c r="F41" s="44"/>
      <c r="G41" s="299"/>
      <c r="H41" s="300"/>
      <c r="I41" s="300"/>
      <c r="J41" s="301"/>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06" t="str">
        <f ca="1">D25</f>
        <v>Answer</v>
      </c>
      <c r="E43" s="306"/>
      <c r="F43" s="17"/>
      <c r="G43" s="41" t="str">
        <f ca="1">G25</f>
        <v>Comments</v>
      </c>
      <c r="H43" s="41"/>
      <c r="I43" s="41"/>
      <c r="J43" s="80"/>
      <c r="K43" s="33"/>
      <c r="L43" s="108"/>
      <c r="P43" s="42">
        <f>COUNTIF(D$26:D$29,"No")+COUNTIF(D$32:D$35,"No")</f>
        <v>3</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297"/>
      <c r="E44" s="298"/>
      <c r="F44" s="44"/>
      <c r="G44" s="299"/>
      <c r="H44" s="300"/>
      <c r="I44" s="300"/>
      <c r="J44" s="301"/>
      <c r="K44" s="33"/>
      <c r="L44" s="108"/>
      <c r="P44" s="42" t="str">
        <f>IF((OR(D$26="No",D$32="No")),"","(*)")</f>
        <v/>
      </c>
      <c r="Q44" s="2"/>
      <c r="R44" s="2"/>
      <c r="S44" s="2"/>
      <c r="T44" s="2"/>
      <c r="U44" s="2"/>
      <c r="V44" s="2"/>
      <c r="W44" s="2"/>
      <c r="X44" s="2"/>
      <c r="Y44" s="2"/>
      <c r="Z44" s="2"/>
      <c r="AA44" s="2"/>
      <c r="AB44" s="2"/>
      <c r="AC44" s="2"/>
      <c r="AD44" s="2"/>
      <c r="AE44" s="2"/>
      <c r="AF44" s="2"/>
      <c r="AG44" s="2"/>
      <c r="AH44" s="2"/>
    </row>
    <row r="45" spans="1:34" ht="84.75" customHeight="1">
      <c r="A45" s="38"/>
      <c r="B45" s="37" t="str">
        <f ca="1">OFFSET(L!$C$1,MATCH("Declaration"&amp;ADDRESS(ROW(),COLUMN(),4),L!$A:$A,0)-1,SL,,)&amp;P45</f>
        <v>Tin  (*)</v>
      </c>
      <c r="C45" s="9"/>
      <c r="D45" s="297" t="s">
        <v>473</v>
      </c>
      <c r="E45" s="298"/>
      <c r="F45" s="44"/>
      <c r="G45" s="299" t="s">
        <v>15886</v>
      </c>
      <c r="H45" s="300"/>
      <c r="I45" s="300"/>
      <c r="J45" s="301"/>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 xml:space="preserve">Gold  </v>
      </c>
      <c r="C46" s="9"/>
      <c r="D46" s="297"/>
      <c r="E46" s="298"/>
      <c r="F46" s="44"/>
      <c r="G46" s="299"/>
      <c r="H46" s="300"/>
      <c r="I46" s="300"/>
      <c r="J46" s="301"/>
      <c r="K46" s="33"/>
      <c r="L46" s="108"/>
      <c r="P46" s="42" t="str">
        <f>IF((OR(D$28="No",D$34="No")),"","(*)")</f>
        <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297"/>
      <c r="E47" s="298"/>
      <c r="F47" s="44"/>
      <c r="G47" s="299"/>
      <c r="H47" s="300"/>
      <c r="I47" s="300"/>
      <c r="J47" s="301"/>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06" t="str">
        <f ca="1">D25</f>
        <v>Answer</v>
      </c>
      <c r="E49" s="306"/>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Tantalum  </v>
      </c>
      <c r="C50" s="9"/>
      <c r="D50" s="297"/>
      <c r="E50" s="298"/>
      <c r="F50" s="44"/>
      <c r="G50" s="299"/>
      <c r="H50" s="300"/>
      <c r="I50" s="300"/>
      <c r="J50" s="301"/>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Tin  (*)</v>
      </c>
      <c r="C51" s="9"/>
      <c r="D51" s="297" t="s">
        <v>474</v>
      </c>
      <c r="E51" s="298"/>
      <c r="F51" s="44"/>
      <c r="G51" s="299"/>
      <c r="H51" s="300"/>
      <c r="I51" s="300"/>
      <c r="J51" s="301"/>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 xml:space="preserve">Gold  </v>
      </c>
      <c r="C52" s="9"/>
      <c r="D52" s="297"/>
      <c r="E52" s="298"/>
      <c r="F52" s="44"/>
      <c r="G52" s="299"/>
      <c r="H52" s="300"/>
      <c r="I52" s="300"/>
      <c r="J52" s="301"/>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Tungsten  </v>
      </c>
      <c r="C53" s="9"/>
      <c r="D53" s="297"/>
      <c r="E53" s="298"/>
      <c r="F53" s="44"/>
      <c r="G53" s="299"/>
      <c r="H53" s="300"/>
      <c r="I53" s="300"/>
      <c r="J53" s="301"/>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06" t="str">
        <f ca="1">D25</f>
        <v>Answer</v>
      </c>
      <c r="E55" s="306"/>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Tantalum  </v>
      </c>
      <c r="C56" s="32"/>
      <c r="D56" s="318"/>
      <c r="E56" s="319"/>
      <c r="F56" s="44"/>
      <c r="G56" s="299"/>
      <c r="H56" s="300"/>
      <c r="I56" s="300"/>
      <c r="J56" s="301"/>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Tin  (*)</v>
      </c>
      <c r="C57" s="32"/>
      <c r="D57" s="318" t="s">
        <v>15887</v>
      </c>
      <c r="E57" s="319"/>
      <c r="F57" s="44"/>
      <c r="G57" s="299"/>
      <c r="H57" s="300"/>
      <c r="I57" s="300"/>
      <c r="J57" s="301"/>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 xml:space="preserve">Gold  </v>
      </c>
      <c r="C58" s="32"/>
      <c r="D58" s="318"/>
      <c r="E58" s="319"/>
      <c r="F58" s="44"/>
      <c r="G58" s="299"/>
      <c r="H58" s="300"/>
      <c r="I58" s="300"/>
      <c r="J58" s="301"/>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Tungsten  </v>
      </c>
      <c r="C59" s="32"/>
      <c r="D59" s="318"/>
      <c r="E59" s="319"/>
      <c r="F59" s="44"/>
      <c r="G59" s="299"/>
      <c r="H59" s="300"/>
      <c r="I59" s="300"/>
      <c r="J59" s="301"/>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06" t="str">
        <f ca="1">D25</f>
        <v>Answer</v>
      </c>
      <c r="E61" s="306"/>
      <c r="F61" s="17"/>
      <c r="G61" s="41" t="str">
        <f ca="1">G25</f>
        <v>Comments</v>
      </c>
      <c r="H61" s="303"/>
      <c r="I61" s="303"/>
      <c r="J61" s="303"/>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Tantalum  </v>
      </c>
      <c r="C62" s="9"/>
      <c r="D62" s="316"/>
      <c r="E62" s="317"/>
      <c r="F62" s="44"/>
      <c r="G62" s="299"/>
      <c r="H62" s="300"/>
      <c r="I62" s="300"/>
      <c r="J62" s="301"/>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Tin  (*)</v>
      </c>
      <c r="C63" s="9"/>
      <c r="D63" s="297" t="s">
        <v>473</v>
      </c>
      <c r="E63" s="298"/>
      <c r="F63" s="44"/>
      <c r="G63" s="299"/>
      <c r="H63" s="300"/>
      <c r="I63" s="300"/>
      <c r="J63" s="301"/>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 xml:space="preserve">Gold  </v>
      </c>
      <c r="C64" s="9"/>
      <c r="D64" s="297"/>
      <c r="E64" s="298"/>
      <c r="F64" s="44"/>
      <c r="G64" s="299"/>
      <c r="H64" s="300"/>
      <c r="I64" s="300"/>
      <c r="J64" s="301"/>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Tungsten  </v>
      </c>
      <c r="C65" s="9"/>
      <c r="D65" s="297"/>
      <c r="E65" s="298"/>
      <c r="F65" s="44"/>
      <c r="G65" s="299"/>
      <c r="H65" s="300"/>
      <c r="I65" s="300"/>
      <c r="J65" s="301"/>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06" t="str">
        <f ca="1">D25</f>
        <v>Answer</v>
      </c>
      <c r="E67" s="306"/>
      <c r="F67" s="17"/>
      <c r="G67" s="41" t="str">
        <f ca="1">G25</f>
        <v>Comments</v>
      </c>
      <c r="H67" s="303" t="str">
        <f>IF(Q75="(*)","Click here to enter smelter names","")</f>
        <v/>
      </c>
      <c r="I67" s="303"/>
      <c r="J67" s="303"/>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Tantalum  </v>
      </c>
      <c r="C68" s="32"/>
      <c r="D68" s="297"/>
      <c r="E68" s="298"/>
      <c r="F68" s="45"/>
      <c r="G68" s="299"/>
      <c r="H68" s="300"/>
      <c r="I68" s="300"/>
      <c r="J68" s="301"/>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Tin  (*)</v>
      </c>
      <c r="C69" s="32"/>
      <c r="D69" s="297" t="s">
        <v>473</v>
      </c>
      <c r="E69" s="298"/>
      <c r="F69" s="45"/>
      <c r="G69" s="299"/>
      <c r="H69" s="300"/>
      <c r="I69" s="300"/>
      <c r="J69" s="301"/>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 xml:space="preserve">Gold  </v>
      </c>
      <c r="C70" s="32"/>
      <c r="D70" s="297"/>
      <c r="E70" s="298"/>
      <c r="F70" s="45"/>
      <c r="G70" s="299"/>
      <c r="H70" s="300"/>
      <c r="I70" s="300"/>
      <c r="J70" s="301"/>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Tungsten  </v>
      </c>
      <c r="C71" s="46"/>
      <c r="D71" s="297"/>
      <c r="E71" s="298"/>
      <c r="F71" s="47"/>
      <c r="G71" s="299"/>
      <c r="H71" s="300"/>
      <c r="I71" s="300"/>
      <c r="J71" s="301"/>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02" t="str">
        <f ca="1">OFFSET(L!$C$1,MATCH("Declaration"&amp;ADDRESS(ROW(),COLUMN(),4),L!$A:$A,0)-1,SL,,)</f>
        <v>Answer the Following Questions at a Company Level</v>
      </c>
      <c r="C73" s="302"/>
      <c r="D73" s="302"/>
      <c r="E73" s="302"/>
      <c r="F73" s="302"/>
      <c r="G73" s="302"/>
      <c r="H73" s="302"/>
      <c r="I73" s="302"/>
      <c r="J73" s="302"/>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04" t="str">
        <f ca="1">D25</f>
        <v>Answer</v>
      </c>
      <c r="E74" s="304"/>
      <c r="F74" s="50"/>
      <c r="G74" s="304" t="str">
        <f ca="1">G25</f>
        <v>Comments</v>
      </c>
      <c r="H74" s="304" t="e">
        <f>HLOOKUP(SL,LT,$O74,0)</f>
        <v>#NAME?</v>
      </c>
      <c r="I74" s="304"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297" t="s">
        <v>473</v>
      </c>
      <c r="E75" s="298"/>
      <c r="F75" s="54"/>
      <c r="G75" s="299"/>
      <c r="H75" s="300"/>
      <c r="I75" s="300"/>
      <c r="J75" s="301"/>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05"/>
      <c r="H76" s="305"/>
      <c r="I76" s="305"/>
      <c r="J76" s="305"/>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297" t="s">
        <v>473</v>
      </c>
      <c r="E77" s="298"/>
      <c r="F77" s="54"/>
      <c r="G77" s="325" t="s">
        <v>15888</v>
      </c>
      <c r="H77" s="326"/>
      <c r="I77" s="326"/>
      <c r="J77" s="327"/>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297" t="s">
        <v>473</v>
      </c>
      <c r="E79" s="298"/>
      <c r="F79" s="54"/>
      <c r="G79" s="299"/>
      <c r="H79" s="300"/>
      <c r="I79" s="300"/>
      <c r="J79" s="301"/>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297" t="s">
        <v>473</v>
      </c>
      <c r="E81" s="298"/>
      <c r="F81" s="54"/>
      <c r="G81" s="299"/>
      <c r="H81" s="300"/>
      <c r="I81" s="300"/>
      <c r="J81" s="301"/>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297" t="s">
        <v>11949</v>
      </c>
      <c r="E83" s="298"/>
      <c r="F83" s="54"/>
      <c r="G83" s="299" t="s">
        <v>15889</v>
      </c>
      <c r="H83" s="300"/>
      <c r="I83" s="300"/>
      <c r="J83" s="301"/>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10" t="s">
        <v>473</v>
      </c>
      <c r="E85" s="311"/>
      <c r="F85" s="54"/>
      <c r="G85" s="299"/>
      <c r="H85" s="300"/>
      <c r="I85" s="300"/>
      <c r="J85" s="301"/>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05"/>
      <c r="H86" s="305"/>
      <c r="I86" s="305"/>
      <c r="J86" s="305"/>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297" t="s">
        <v>473</v>
      </c>
      <c r="E87" s="298"/>
      <c r="F87" s="54"/>
      <c r="G87" s="299"/>
      <c r="H87" s="300"/>
      <c r="I87" s="300"/>
      <c r="J87" s="301"/>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12"/>
      <c r="H88" s="312"/>
      <c r="I88" s="312"/>
      <c r="J88" s="312"/>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297" t="s">
        <v>474</v>
      </c>
      <c r="E89" s="298"/>
      <c r="F89" s="54"/>
      <c r="G89" s="299"/>
      <c r="H89" s="300"/>
      <c r="I89" s="300"/>
      <c r="J89" s="301"/>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09" t="str">
        <f>IF(OR($D$8="",$I$3=""),"","Click here to check required fields completion")</f>
        <v/>
      </c>
      <c r="C90" s="309"/>
      <c r="D90" s="309"/>
      <c r="E90" s="309"/>
      <c r="F90" s="309"/>
      <c r="G90" s="309"/>
      <c r="H90" s="309"/>
      <c r="I90" s="309"/>
      <c r="J90" s="309"/>
      <c r="K90" s="33"/>
      <c r="L90" s="97"/>
      <c r="P90" s="2"/>
      <c r="Q90" s="2"/>
      <c r="R90" s="2"/>
      <c r="S90" s="2"/>
      <c r="T90" s="2"/>
      <c r="U90" s="2"/>
      <c r="V90" s="2"/>
      <c r="W90" s="2"/>
      <c r="X90" s="2"/>
      <c r="Y90" s="2"/>
      <c r="Z90" s="2"/>
      <c r="AA90" s="2"/>
      <c r="AB90" s="2"/>
      <c r="AC90" s="2"/>
      <c r="AD90" s="2"/>
      <c r="AE90" s="2"/>
      <c r="AF90" s="2"/>
      <c r="AG90" s="2"/>
      <c r="AH90" s="2"/>
    </row>
    <row r="91" spans="1:34" ht="15.75" thickBot="1">
      <c r="A91" s="307" t="str">
        <f ca="1">OFFSET(L!$C$1,MATCH("General"&amp;"Cpy",L!$A:$A,0)-1,SL,,)</f>
        <v>© 2026 Responsible Minerals Initiative. All rights reserved.</v>
      </c>
      <c r="B91" s="308"/>
      <c r="C91" s="308"/>
      <c r="D91" s="308"/>
      <c r="E91" s="308"/>
      <c r="F91" s="308"/>
      <c r="G91" s="308"/>
      <c r="H91" s="308"/>
      <c r="I91" s="308"/>
      <c r="J91" s="30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Yes</v>
      </c>
    </row>
    <row r="99" spans="2:7" ht="15.75" hidden="1">
      <c r="B99" s="172">
        <v>1</v>
      </c>
      <c r="D99" s="264" t="str">
        <f>IF(AND(OR($D$27="Yes",$D$27=""),OR($D$33="Yes",$D$33="")),"Yes","")</f>
        <v>Yes</v>
      </c>
      <c r="E99" s="264" t="str">
        <f>IF(AND(OR($D$26="Yes",$D$26=""),OR($D$32="Yes",$D$32="")),"Greater than 50%","")</f>
        <v/>
      </c>
      <c r="G99" s="264" t="str">
        <f>IF(OR($D$27="Yes",$D$27=""),"No","")</f>
        <v>No</v>
      </c>
    </row>
    <row r="100" spans="2:7" ht="15.75" hidden="1">
      <c r="B100" s="219" t="s">
        <v>2370</v>
      </c>
      <c r="D100" s="264" t="str">
        <f>IF(AND(OR($D$27="Yes",$D$27=""),OR($D$33="Yes",$D$33="")),"No","")</f>
        <v>No</v>
      </c>
      <c r="E100" s="264" t="str">
        <f>IF(AND(OR($D$26="Yes",$D$26=""),OR($D$32="Yes",$D$32="")),"50% or less","")</f>
        <v/>
      </c>
      <c r="G100" s="264" t="str">
        <f>IF(OR($D$28="Yes",$D$28=""),"Yes","")</f>
        <v/>
      </c>
    </row>
    <row r="101" spans="2:7" ht="15.75" hidden="1">
      <c r="B101" s="219" t="s">
        <v>2371</v>
      </c>
      <c r="D101" s="264" t="str">
        <f>IF(AND(OR($D$27="Yes",$D$27=""),OR($D$33="Yes",$D$33="")),"Unknown","")</f>
        <v>Unknown</v>
      </c>
      <c r="E101" s="264" t="str">
        <f>IF(AND(OR($D$26="Yes",$D$26=""),OR($D$32="Yes",$D$32="")),"None","")</f>
        <v/>
      </c>
      <c r="G101" s="264" t="str">
        <f>IF(OR($D$28="Yes",$D$28=""),"No","")</f>
        <v/>
      </c>
    </row>
    <row r="102" spans="2:7" ht="15.75" hidden="1">
      <c r="B102" s="219" t="s">
        <v>2372</v>
      </c>
      <c r="D102" s="264" t="str">
        <f>IF(AND(OR($D$28="Yes",$D$28=""),OR($D$34="Yes",$D$34="")),"Yes","")</f>
        <v/>
      </c>
      <c r="E102" s="264" t="str">
        <f>IF(AND(OR($D$27="Yes",$D$27=""),OR($D$33="Yes",$D$33="")),"100%","")</f>
        <v>100%</v>
      </c>
      <c r="G102" s="264" t="str">
        <f>IF(OR($D$29="Yes",$D$29=""),"Yes","")</f>
        <v/>
      </c>
    </row>
    <row r="103" spans="2:7" ht="15.75" hidden="1">
      <c r="B103" s="219" t="s">
        <v>2373</v>
      </c>
      <c r="D103" s="264" t="str">
        <f>IF(AND(OR($D$28="Yes",$D$28=""),OR($D$34="Yes",$D$34="")),"No","")</f>
        <v/>
      </c>
      <c r="E103" s="264" t="str">
        <f>IF(AND(OR($D$27="Yes",$D$27=""),OR($D$33="Yes",$D$33="")),"Greater than 90%","")</f>
        <v>Greater than 90%</v>
      </c>
      <c r="G103" s="264" t="str">
        <f>IF(OR($D$29="Yes",$D$29=""),"No","")</f>
        <v/>
      </c>
    </row>
    <row r="104" spans="2:7" ht="15.75" hidden="1">
      <c r="B104" s="219" t="s">
        <v>476</v>
      </c>
      <c r="D104" s="264" t="str">
        <f>IF(AND(OR($D$28="Yes",$D$28=""),OR($D$34="Yes",$D$34="")),"Unknown","")</f>
        <v/>
      </c>
      <c r="E104" s="264" t="str">
        <f>IF(AND(OR($D$27="Yes",$D$27=""),OR($D$33="Yes",$D$33="")),"Greater than 75%","")</f>
        <v>Greater than 75%</v>
      </c>
    </row>
    <row r="105" spans="2:7" ht="15.75" hidden="1">
      <c r="B105" s="219" t="s">
        <v>14427</v>
      </c>
      <c r="D105" s="264" t="str">
        <f>IF(AND(OR($D$29="Yes",$D$29=""),OR($D$35="Yes",$D$35="")),"Yes","")</f>
        <v/>
      </c>
      <c r="E105" s="264" t="str">
        <f>IF(AND(OR($D$27="Yes",$D$27=""),OR($D$33="Yes",$D$33="")),"Greater than 50%","")</f>
        <v>Greater than 50%</v>
      </c>
    </row>
    <row r="106" spans="2:7" ht="15.75" hidden="1">
      <c r="B106" s="219" t="s">
        <v>11949</v>
      </c>
      <c r="D106" s="264" t="str">
        <f>IF(AND(OR($D$29="Yes",$D$29=""),OR($D$35="Yes",$D$35="")),"No","")</f>
        <v/>
      </c>
      <c r="E106" s="264" t="str">
        <f>IF(AND(OR($D$27="Yes",$D$27=""),OR($D$33="Yes",$D$33="")),"50% or less","")</f>
        <v>50% or less</v>
      </c>
    </row>
    <row r="107" spans="2:7" ht="15.75" hidden="1">
      <c r="B107" s="219" t="s">
        <v>474</v>
      </c>
      <c r="D107" s="264" t="str">
        <f>IF(AND(OR($D$29="Yes",$D$29=""),OR($D$35="Yes",$D$35="")),"Unknown","")</f>
        <v/>
      </c>
      <c r="E107" s="264" t="str">
        <f>IF(AND(OR($D$27="Yes",$D$27=""),OR($D$33="Yes",$D$33="")),"None","")</f>
        <v>None</v>
      </c>
    </row>
    <row r="108" spans="2:7" ht="15.75" hidden="1">
      <c r="B108" s="219" t="s">
        <v>13454</v>
      </c>
      <c r="E108" s="264" t="str">
        <f>IF(AND(OR($D$28="Yes",$D$28=""),OR($D$34="Yes",$D$34="")),"100%","")</f>
        <v/>
      </c>
    </row>
    <row r="109" spans="2:7" ht="15.75" hidden="1">
      <c r="B109" s="219" t="s">
        <v>13456</v>
      </c>
      <c r="E109" s="264" t="str">
        <f>IF(AND(OR($D$28="Yes",$D$28=""),OR($D$34="Yes",$D$34="")),"Greater than 90%","")</f>
        <v/>
      </c>
    </row>
    <row r="110" spans="2:7" ht="15.75" hidden="1">
      <c r="B110" s="219" t="s">
        <v>13457</v>
      </c>
      <c r="E110" s="264" t="str">
        <f>IF(AND(OR($D$28="Yes",$D$28=""),OR($D$34="Yes",$D$34="")),"Greater than 75%","")</f>
        <v/>
      </c>
    </row>
    <row r="111" spans="2:7" ht="15.75" hidden="1">
      <c r="B111" s="219" t="s">
        <v>474</v>
      </c>
      <c r="E111" s="264" t="str">
        <f>IF(AND(OR($D$28="Yes",$D$28=""),OR($D$34="Yes",$D$34="")),"Greater than 50%","")</f>
        <v/>
      </c>
    </row>
    <row r="112" spans="2:7" ht="15" hidden="1" customHeight="1">
      <c r="E112" s="264" t="str">
        <f>IF(AND(OR($D$28="Yes",$D$28=""),OR($D$34="Yes",$D$34="")),"50% or less","")</f>
        <v/>
      </c>
    </row>
    <row r="113" spans="5:5" ht="15" hidden="1" customHeight="1">
      <c r="E113" s="264" t="str">
        <f>IF(AND(OR($D$28="Yes",$D$28=""),OR($D$34="Yes",$D$34="")),"None","")</f>
        <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3">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3:J13"/>
    <mergeCell ref="F3:H3"/>
    <mergeCell ref="I4:J4"/>
    <mergeCell ref="D9:G9"/>
    <mergeCell ref="B7:J7"/>
    <mergeCell ref="B10:B11"/>
    <mergeCell ref="D14:J14"/>
    <mergeCell ref="B6:J6"/>
    <mergeCell ref="D16:J16"/>
    <mergeCell ref="D20:J20"/>
    <mergeCell ref="D38:E38"/>
    <mergeCell ref="G39:J39"/>
    <mergeCell ref="G32:J32"/>
    <mergeCell ref="G29:J29"/>
    <mergeCell ref="D57:E57"/>
    <mergeCell ref="G27:J27"/>
    <mergeCell ref="D21:J21"/>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4:J14">
    <cfRule type="expression" dxfId="23" priority="153" stopIfTrue="1">
      <formula>IF($D$14="",TRUE)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4:J14"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9DE81A2-9646-433B-BDDB-5AEA989C7373}"/>
    <hyperlink ref="D20" r:id="rId4" xr:uid="{154C252A-ED96-4974-BC9D-004A97A409C6}"/>
    <hyperlink ref="G77" r:id="rId5" xr:uid="{C151B8AE-6891-478D-B231-BB769E0D603E}"/>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F14" sqref="F14"/>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c r="B5" s="166" t="s">
        <v>1088</v>
      </c>
      <c r="C5" s="170" t="s">
        <v>989</v>
      </c>
      <c r="D5" s="213"/>
      <c r="E5" s="166" t="s">
        <v>848</v>
      </c>
      <c r="F5" s="166" t="s">
        <v>753</v>
      </c>
      <c r="G5" s="166" t="s">
        <v>12764</v>
      </c>
      <c r="H5" s="167">
        <v>0</v>
      </c>
      <c r="I5" s="168" t="s">
        <v>1711</v>
      </c>
      <c r="J5" s="168" t="s">
        <v>1712</v>
      </c>
      <c r="K5" s="207"/>
      <c r="L5" s="207"/>
      <c r="M5" s="207"/>
      <c r="N5" s="207"/>
      <c r="O5" s="207"/>
      <c r="P5" s="169"/>
      <c r="Q5" s="208"/>
      <c r="R5" s="166" t="str">
        <f ca="1">IF(ISERROR($V5),"",OFFSET('Smelter Look-up'!$C$4,$V5-4,0)&amp;"")</f>
        <v>Thaisarco</v>
      </c>
      <c r="S5" s="165" t="str">
        <f ca="1">IF(B5="","",IF(ISERROR(MATCH($E5,CL,0)),"Unknown",INDIRECT("'C'!$A$"&amp;MATCH($E5,CL,0)+1)))</f>
        <v>TH</v>
      </c>
      <c r="T5" s="165" t="str">
        <f ca="1">IF(B5="","",IF(ISERROR(MATCH($J5,SorP!$B$1:$B$6261,0)),"",INDIRECT("'SorP'!$A$"&amp;MATCH($S5&amp;$J5,SorP!C:C,0))))</f>
        <v>TH-83</v>
      </c>
      <c r="U5" s="185"/>
      <c r="V5" s="209">
        <f>IF(C5="",NA(),IF(OR(C5="Smelter not listed",C5="Smelter not yet identified"),MATCH($B5&amp;$D5,'Smelter Look-up'!$J:$J,0),MATCH($B5&amp;$C5,'Smelter Look-up'!$J:$J,0)))</f>
        <v>543</v>
      </c>
      <c r="X5" s="210">
        <f t="shared" ref="X5" si="0">IF(AND(C5="Smelter not listed",OR(LEN(D5)=0,LEN(E5)=0)),1,0)</f>
        <v>0</v>
      </c>
      <c r="AB5" s="211" t="str">
        <f t="shared" ref="AB5" si="1">B5&amp;C5</f>
        <v>TinThaisarco</v>
      </c>
    </row>
    <row r="6" spans="1:34" s="210" customFormat="1" ht="20.100000000000001" customHeight="1">
      <c r="A6" s="245"/>
      <c r="B6" s="166" t="s">
        <v>1088</v>
      </c>
      <c r="C6" s="170" t="s">
        <v>13289</v>
      </c>
      <c r="D6" s="213"/>
      <c r="E6" s="166" t="s">
        <v>1063</v>
      </c>
      <c r="F6" s="166" t="s">
        <v>767</v>
      </c>
      <c r="G6" s="166" t="s">
        <v>12764</v>
      </c>
      <c r="H6" s="167">
        <v>0</v>
      </c>
      <c r="I6" s="168" t="s">
        <v>1708</v>
      </c>
      <c r="J6" s="168" t="s">
        <v>5897</v>
      </c>
      <c r="K6" s="207"/>
      <c r="L6" s="207"/>
      <c r="M6" s="207"/>
      <c r="N6" s="207"/>
      <c r="O6" s="207"/>
      <c r="P6" s="169"/>
      <c r="Q6" s="208"/>
      <c r="R6" s="166" t="str">
        <f ca="1">IF(ISERROR($V6),"",OFFSET('Smelter Look-up'!$C$4,$V6-4,0)&amp;"")</f>
        <v>PT Timah Tbk Kundur</v>
      </c>
      <c r="S6" s="165" t="str">
        <f t="shared" ref="S6:S37" ca="1" si="2">IF(B6="","",IF(ISERROR(MATCH($E6,CL,0)),"Unknown",INDIRECT("'C'!$A$"&amp;MATCH($E6,CL,0)+1)))</f>
        <v>ID</v>
      </c>
      <c r="T6" s="165" t="str">
        <f ca="1">IF(B6="","",IF(ISERROR(MATCH($J6,SorP!$B$1:$B$6261,0)),"",INDIRECT("'SorP'!$A$"&amp;MATCH($S6&amp;$J6,SorP!C:C,0))))</f>
        <v>ID-RI</v>
      </c>
      <c r="U6" s="185"/>
      <c r="V6" s="209">
        <f>IF(C6="",NA(),IF(OR(C6="Smelter not listed",C6="Smelter not yet identified"),MATCH($B6&amp;$D6,'Smelter Look-up'!$J:$J,0),MATCH($B6&amp;$C6,'Smelter Look-up'!$J:$J,0)))</f>
        <v>531</v>
      </c>
      <c r="X6" s="210">
        <f t="shared" ref="X6:X37" si="3">IF(AND(C6="Smelter not listed",OR(LEN(D6)=0,LEN(E6)=0)),1,0)</f>
        <v>0</v>
      </c>
      <c r="AB6" s="211" t="str">
        <f t="shared" ref="AB6:AB37" si="4">B6&amp;C6</f>
        <v>TinPT Timah Tbk Kundur</v>
      </c>
    </row>
    <row r="7" spans="1:34" s="210" customFormat="1" ht="20.100000000000001" customHeight="1">
      <c r="A7" s="245"/>
      <c r="B7" s="166" t="s">
        <v>1088</v>
      </c>
      <c r="C7" s="170" t="s">
        <v>13288</v>
      </c>
      <c r="D7" s="213"/>
      <c r="E7" s="166" t="s">
        <v>1063</v>
      </c>
      <c r="F7" s="166" t="s">
        <v>750</v>
      </c>
      <c r="G7" s="166" t="s">
        <v>12764</v>
      </c>
      <c r="H7" s="167">
        <v>0</v>
      </c>
      <c r="I7" s="168" t="s">
        <v>1710</v>
      </c>
      <c r="J7" s="168" t="s">
        <v>12398</v>
      </c>
      <c r="K7" s="207"/>
      <c r="L7" s="207"/>
      <c r="M7" s="207"/>
      <c r="N7" s="207"/>
      <c r="O7" s="207"/>
      <c r="P7" s="169"/>
      <c r="Q7" s="208"/>
      <c r="R7" s="166" t="str">
        <f ca="1">IF(ISERROR($V7),"",OFFSET('Smelter Look-up'!$C$4,$V7-4,0)&amp;"")</f>
        <v>PT Timah Tbk Mentok</v>
      </c>
      <c r="S7" s="165" t="str">
        <f t="shared" ca="1" si="2"/>
        <v>ID</v>
      </c>
      <c r="T7" s="165" t="str">
        <f ca="1">IF(B7="","",IF(ISERROR(MATCH($J7,SorP!$B$1:$B$6261,0)),"",INDIRECT("'SorP'!$A$"&amp;MATCH($S7&amp;$J7,SorP!C:C,0))))</f>
        <v>ID-BB</v>
      </c>
      <c r="U7" s="185"/>
      <c r="V7" s="209">
        <f>IF(C7="",NA(),IF(OR(C7="Smelter not listed",C7="Smelter not yet identified"),MATCH($B7&amp;$D7,'Smelter Look-up'!$J:$J,0),MATCH($B7&amp;$C7,'Smelter Look-up'!$J:$J,0)))</f>
        <v>532</v>
      </c>
      <c r="X7" s="210">
        <f t="shared" si="3"/>
        <v>0</v>
      </c>
      <c r="AB7" s="211" t="str">
        <f t="shared" si="4"/>
        <v>TinPT Timah Tbk Mentok</v>
      </c>
    </row>
    <row r="8" spans="1:34" s="210" customFormat="1" ht="33" customHeight="1">
      <c r="A8" s="245"/>
      <c r="B8" s="166" t="s">
        <v>1088</v>
      </c>
      <c r="C8" s="170" t="s">
        <v>992</v>
      </c>
      <c r="D8" s="213"/>
      <c r="E8" s="166" t="s">
        <v>840</v>
      </c>
      <c r="F8" s="166" t="s">
        <v>744</v>
      </c>
      <c r="G8" s="166" t="s">
        <v>12764</v>
      </c>
      <c r="H8" s="167">
        <v>0</v>
      </c>
      <c r="I8" s="168" t="s">
        <v>1702</v>
      </c>
      <c r="J8" s="168" t="s">
        <v>8699</v>
      </c>
      <c r="K8" s="207"/>
      <c r="L8" s="207"/>
      <c r="M8" s="207"/>
      <c r="N8" s="207"/>
      <c r="O8" s="207"/>
      <c r="P8" s="169"/>
      <c r="Q8" s="208"/>
      <c r="R8" s="166" t="str">
        <f ca="1">IF(ISERROR($V8),"",OFFSET('Smelter Look-up'!$C$4,$V8-4,0)&amp;"")</f>
        <v>Minsur</v>
      </c>
      <c r="S8" s="165" t="str">
        <f t="shared" ca="1" si="2"/>
        <v>PE</v>
      </c>
      <c r="T8" s="165" t="str">
        <f ca="1">IF(B8="","",IF(ISERROR(MATCH($J8,SorP!$B$1:$B$6261,0)),"",INDIRECT("'SorP'!$A$"&amp;MATCH($S8&amp;$J8,SorP!C:C,0))))</f>
        <v>PE-ICA</v>
      </c>
      <c r="U8" s="185"/>
      <c r="V8" s="209">
        <f>IF(C8="",NA(),IF(OR(C8="Smelter not listed",C8="Smelter not yet identified"),MATCH($B8&amp;$D8,'Smelter Look-up'!$J:$J,0),MATCH($B8&amp;$C8,'Smelter Look-up'!$J:$J,0)))</f>
        <v>503</v>
      </c>
      <c r="X8" s="210">
        <f t="shared" si="3"/>
        <v>0</v>
      </c>
      <c r="AB8" s="211" t="str">
        <f t="shared" si="4"/>
        <v>TinMinsur</v>
      </c>
    </row>
    <row r="9" spans="1:34" s="210" customFormat="1" ht="26.25" customHeight="1">
      <c r="A9" s="245"/>
      <c r="B9" s="166" t="s">
        <v>1088</v>
      </c>
      <c r="C9" s="170" t="s">
        <v>12708</v>
      </c>
      <c r="D9" s="213"/>
      <c r="E9" s="166" t="s">
        <v>2323</v>
      </c>
      <c r="F9" s="166" t="s">
        <v>12709</v>
      </c>
      <c r="G9" s="166" t="s">
        <v>12764</v>
      </c>
      <c r="H9" s="167">
        <v>0</v>
      </c>
      <c r="I9" s="168" t="s">
        <v>12710</v>
      </c>
      <c r="J9" s="168" t="s">
        <v>1660</v>
      </c>
      <c r="K9" s="207"/>
      <c r="L9" s="207"/>
      <c r="M9" s="207"/>
      <c r="N9" s="207"/>
      <c r="O9" s="207"/>
      <c r="P9" s="169"/>
      <c r="Q9" s="208"/>
      <c r="R9" s="166" t="str">
        <f ca="1">IF(ISERROR($V9),"",OFFSET('Smelter Look-up'!$C$4,$V9-4,0)&amp;"")</f>
        <v>Tin Technology &amp; Refining</v>
      </c>
      <c r="S9" s="165" t="str">
        <f t="shared" ca="1" si="2"/>
        <v>US</v>
      </c>
      <c r="T9" s="165" t="str">
        <f ca="1">IF(B9="","",IF(ISERROR(MATCH($J9,SorP!$B$1:$B$6261,0)),"",INDIRECT("'SorP'!$A$"&amp;MATCH($S9&amp;$J9,SorP!C:C,0))))</f>
        <v>US-PA</v>
      </c>
      <c r="U9" s="185"/>
      <c r="V9" s="209">
        <f>IF(C9="",NA(),IF(OR(C9="Smelter not listed",C9="Smelter not yet identified"),MATCH($B9&amp;$D9,'Smelter Look-up'!$J:$J,0),MATCH($B9&amp;$C9,'Smelter Look-up'!$J:$J,0)))</f>
        <v>547</v>
      </c>
      <c r="X9" s="210">
        <f t="shared" si="3"/>
        <v>0</v>
      </c>
      <c r="AB9" s="211" t="str">
        <f t="shared" si="4"/>
        <v>TinTin Technology &amp; Refining</v>
      </c>
    </row>
    <row r="10" spans="1:34" s="210" customFormat="1" ht="37.5" customHeight="1">
      <c r="A10" s="245"/>
      <c r="B10" s="166" t="s">
        <v>1088</v>
      </c>
      <c r="C10" s="170" t="s">
        <v>803</v>
      </c>
      <c r="D10" s="213"/>
      <c r="E10" s="166" t="s">
        <v>2321</v>
      </c>
      <c r="F10" s="166" t="s">
        <v>736</v>
      </c>
      <c r="G10" s="166" t="s">
        <v>12764</v>
      </c>
      <c r="H10" s="167">
        <v>0</v>
      </c>
      <c r="I10" s="168" t="s">
        <v>1688</v>
      </c>
      <c r="J10" s="168" t="s">
        <v>1688</v>
      </c>
      <c r="K10" s="207"/>
      <c r="L10" s="207"/>
      <c r="M10" s="207"/>
      <c r="N10" s="207"/>
      <c r="O10" s="207"/>
      <c r="P10" s="169"/>
      <c r="Q10" s="208"/>
      <c r="R10" s="166" t="str">
        <f ca="1">IF(ISERROR($V10),"",OFFSET('Smelter Look-up'!$C$4,$V10-4,0)&amp;"")</f>
        <v>EM Vinto</v>
      </c>
      <c r="S10" s="165" t="str">
        <f t="shared" ca="1" si="2"/>
        <v>Unknown</v>
      </c>
      <c r="T10" s="165" t="e">
        <f ca="1">IF(B10="","",IF(ISERROR(MATCH($J10,SorP!$B$1:$B$6261,0)),"",INDIRECT("'SorP'!$A$"&amp;MATCH($S10&amp;$J10,SorP!C:C,0))))</f>
        <v>#N/A</v>
      </c>
      <c r="U10" s="185"/>
      <c r="V10" s="209">
        <f>IF(C10="",NA(),IF(OR(C10="Smelter not listed",C10="Smelter not yet identified"),MATCH($B10&amp;$D10,'Smelter Look-up'!$J:$J,0),MATCH($B10&amp;$C10,'Smelter Look-up'!$J:$J,0)))</f>
        <v>453</v>
      </c>
      <c r="X10" s="210">
        <f t="shared" si="3"/>
        <v>0</v>
      </c>
      <c r="AB10" s="211" t="str">
        <f t="shared" si="4"/>
        <v>TinEM Vinto</v>
      </c>
    </row>
    <row r="11" spans="1:34" s="210" customFormat="1" ht="48" customHeight="1">
      <c r="A11" s="245"/>
      <c r="B11" s="166" t="s">
        <v>1088</v>
      </c>
      <c r="C11" s="170" t="s">
        <v>14903</v>
      </c>
      <c r="D11" s="213"/>
      <c r="E11" s="166" t="s">
        <v>12516</v>
      </c>
      <c r="F11" s="166" t="s">
        <v>14904</v>
      </c>
      <c r="G11" s="166" t="s">
        <v>12764</v>
      </c>
      <c r="H11" s="167">
        <v>0</v>
      </c>
      <c r="I11" s="168" t="s">
        <v>14909</v>
      </c>
      <c r="J11" s="168" t="s">
        <v>12345</v>
      </c>
      <c r="K11" s="207"/>
      <c r="L11" s="207"/>
      <c r="M11" s="207"/>
      <c r="N11" s="207"/>
      <c r="O11" s="207"/>
      <c r="P11" s="169"/>
      <c r="Q11" s="208"/>
      <c r="R11" s="166" t="str">
        <f ca="1">IF(ISERROR($V11),"",OFFSET('Smelter Look-up'!$C$4,$V11-4,0)&amp;"")</f>
        <v>Mining Minerals Resources SARL</v>
      </c>
      <c r="S11" s="165" t="str">
        <f t="shared" ca="1" si="2"/>
        <v>CD</v>
      </c>
      <c r="T11" s="165" t="str">
        <f ca="1">IF(B11="","",IF(ISERROR(MATCH($J11,SorP!$B$1:$B$6261,0)),"",INDIRECT("'SorP'!$A$"&amp;MATCH($S11&amp;$J11,SorP!C:C,0))))</f>
        <v>CD-HK</v>
      </c>
      <c r="U11" s="185"/>
      <c r="V11" s="209">
        <f>IF(C11="",NA(),IF(OR(C11="Smelter not listed",C11="Smelter not yet identified"),MATCH($B11&amp;$D11,'Smelter Look-up'!$J:$J,0),MATCH($B11&amp;$C11,'Smelter Look-up'!$J:$J,0)))</f>
        <v>502</v>
      </c>
      <c r="X11" s="210">
        <f t="shared" si="3"/>
        <v>0</v>
      </c>
      <c r="AB11" s="211" t="str">
        <f t="shared" si="4"/>
        <v>TinMining Minerals Resources SARL</v>
      </c>
    </row>
    <row r="12" spans="1:34" s="210" customFormat="1" ht="42.75" customHeight="1">
      <c r="A12" s="245"/>
      <c r="B12" s="166" t="s">
        <v>1088</v>
      </c>
      <c r="C12" s="170" t="s">
        <v>2048</v>
      </c>
      <c r="D12" s="213"/>
      <c r="E12" s="166" t="s">
        <v>2321</v>
      </c>
      <c r="F12" s="166" t="s">
        <v>748</v>
      </c>
      <c r="G12" s="166" t="s">
        <v>12764</v>
      </c>
      <c r="H12" s="167">
        <v>0</v>
      </c>
      <c r="I12" s="168" t="s">
        <v>1688</v>
      </c>
      <c r="J12" s="168" t="s">
        <v>1688</v>
      </c>
      <c r="K12" s="207"/>
      <c r="L12" s="207"/>
      <c r="M12" s="207"/>
      <c r="N12" s="207"/>
      <c r="O12" s="207"/>
      <c r="P12" s="169"/>
      <c r="Q12" s="208"/>
      <c r="R12" s="166" t="str">
        <f ca="1">IF(ISERROR($V12),"",OFFSET('Smelter Look-up'!$C$4,$V12-4,0)&amp;"")</f>
        <v>Operaciones Metalurgicas S.A.</v>
      </c>
      <c r="S12" s="165" t="str">
        <f t="shared" ca="1" si="2"/>
        <v>Unknown</v>
      </c>
      <c r="T12" s="165" t="e">
        <f ca="1">IF(B12="","",IF(ISERROR(MATCH($J12,SorP!$B$1:$B$6261,0)),"",INDIRECT("'SorP'!$A$"&amp;MATCH($S12&amp;$J12,SorP!C:C,0))))</f>
        <v>#N/A</v>
      </c>
      <c r="U12" s="185"/>
      <c r="V12" s="209">
        <f>IF(C12="",NA(),IF(OR(C12="Smelter not listed",C12="Smelter not yet identified"),MATCH($B12&amp;$D12,'Smelter Look-up'!$J:$J,0),MATCH($B12&amp;$C12,'Smelter Look-up'!$J:$J,0)))</f>
        <v>513</v>
      </c>
      <c r="X12" s="210">
        <f t="shared" si="3"/>
        <v>0</v>
      </c>
      <c r="AB12" s="211" t="str">
        <f t="shared" si="4"/>
        <v>TinOMSA</v>
      </c>
    </row>
    <row r="13" spans="1:34" s="210" customFormat="1" ht="29.25" customHeight="1">
      <c r="A13" s="245"/>
      <c r="B13" s="166" t="s">
        <v>1088</v>
      </c>
      <c r="C13" s="170" t="s">
        <v>15186</v>
      </c>
      <c r="D13" s="213"/>
      <c r="E13" s="166" t="s">
        <v>1073</v>
      </c>
      <c r="F13" s="166" t="s">
        <v>15187</v>
      </c>
      <c r="G13" s="166" t="s">
        <v>12764</v>
      </c>
      <c r="H13" s="167">
        <v>0</v>
      </c>
      <c r="I13" s="168" t="s">
        <v>15197</v>
      </c>
      <c r="J13" s="168" t="s">
        <v>8327</v>
      </c>
      <c r="K13" s="207"/>
      <c r="L13" s="207"/>
      <c r="M13" s="207"/>
      <c r="N13" s="207"/>
      <c r="O13" s="207"/>
      <c r="P13" s="169"/>
      <c r="Q13" s="208"/>
      <c r="R13" s="166" t="str">
        <f ca="1">IF(ISERROR($V13),"",OFFSET('Smelter Look-up'!$C$4,$V13-4,0)&amp;"")</f>
        <v>Malaysia Smelting Corporation Berhad (Port Klang)</v>
      </c>
      <c r="S13" s="165" t="str">
        <f t="shared" ca="1" si="2"/>
        <v>MY</v>
      </c>
      <c r="T13" s="165" t="str">
        <f ca="1">IF(B13="","",IF(ISERROR(MATCH($J13,SorP!$B$1:$B$6261,0)),"",INDIRECT("'SorP'!$A$"&amp;MATCH($S13&amp;$J13,SorP!C:C,0))))</f>
        <v>MY-10</v>
      </c>
      <c r="U13" s="185"/>
      <c r="V13" s="209">
        <f>IF(C13="",NA(),IF(OR(C13="Smelter not listed",C13="Smelter not yet identified"),MATCH($B13&amp;$D13,'Smelter Look-up'!$J:$J,0),MATCH($B13&amp;$C13,'Smelter Look-up'!$J:$J,0)))</f>
        <v>491</v>
      </c>
      <c r="X13" s="210">
        <f t="shared" si="3"/>
        <v>0</v>
      </c>
      <c r="AB13" s="211" t="str">
        <f t="shared" si="4"/>
        <v>TinMalaysia Smelting Corporation Berhad (Port Klang)</v>
      </c>
    </row>
    <row r="14" spans="1:34" s="210" customFormat="1" ht="20.100000000000001"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3"/>
        <v>0</v>
      </c>
      <c r="AB14" s="211" t="str">
        <f t="shared" si="4"/>
        <v/>
      </c>
    </row>
    <row r="15" spans="1:34" s="210" customFormat="1" ht="20.100000000000001"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3"/>
        <v>0</v>
      </c>
      <c r="AB15" s="211" t="str">
        <f t="shared" si="4"/>
        <v/>
      </c>
    </row>
    <row r="16" spans="1:34" s="210" customFormat="1" ht="20.100000000000001"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100000000000001"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100000000000001"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25">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25">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25">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25">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25">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25">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25">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2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2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2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2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2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2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BE9370D-5CDF-4CCE-958A-2249544319EF}"/>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Nathan Trotter &amp; Co.</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Declaration!D14</f>
        <v>241 Stewart Huston Dr. Coatesville, PA 19320</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ben@nathantrotter.com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6105241440</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Ben Etherington</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ben@nathantrotter.com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46132</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 xml:space="preserve">Gold  </v>
      </c>
      <c r="B16" s="86" t="str">
        <f>Declaration!D28</f>
        <v>No</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 xml:space="preserve">Gold  </v>
      </c>
      <c r="B21" s="86">
        <f>IF($B$16="Yes",Declaration!D34,0)</f>
        <v>0</v>
      </c>
      <c r="C21" s="86" t="str">
        <f ca="1">IF(H21=1,J21,I21)</f>
        <v>Complete</v>
      </c>
      <c r="D21" s="94" t="str">
        <f>IF(H21=1,"Click here to answer question 2 for Gold","")</f>
        <v/>
      </c>
      <c r="E21" s="19" t="s">
        <v>770</v>
      </c>
      <c r="F21" s="91">
        <f>IF(B$16="No",0,1)</f>
        <v>0</v>
      </c>
      <c r="G21" s="67">
        <f>IF(B21=0,1,0)</f>
        <v>1</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Yes</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 xml:space="preserve">Gold  </v>
      </c>
      <c r="B26" s="86">
        <f>IF(AND($B$16="Yes",$B$21="Yes"),Declaration!D40,0)</f>
        <v>0</v>
      </c>
      <c r="C26" s="86" t="str">
        <f ca="1">IF(H26=1,J26,I26)</f>
        <v>Complete</v>
      </c>
      <c r="D26" s="94" t="str">
        <f>IF(H26=1,"Click here to answer question 3 for Gold","")</f>
        <v/>
      </c>
      <c r="E26" s="19" t="s">
        <v>770</v>
      </c>
      <c r="F26" s="91">
        <f>IF(OR(B16="No",B21="No"),0,1)</f>
        <v>0</v>
      </c>
      <c r="G26" s="67">
        <f>IF(B26=0,1,0)</f>
        <v>1</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Yes</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 xml:space="preserve">Gold  </v>
      </c>
      <c r="B31" s="86">
        <f>IF(AND($B$16="Yes",$B$21="Yes"),Declaration!D46,0)</f>
        <v>0</v>
      </c>
      <c r="C31" s="86" t="str">
        <f ca="1">IF(H31=1,J31,I31)</f>
        <v>Complete</v>
      </c>
      <c r="D31" s="243" t="str">
        <f>IF(H31=1,"Click here to answer question 4 for Gold","")</f>
        <v/>
      </c>
      <c r="E31" s="19"/>
      <c r="F31" s="91">
        <f>F26</f>
        <v>0</v>
      </c>
      <c r="G31" s="67">
        <f>IF(B31=0,1,0)</f>
        <v>1</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 xml:space="preserve">Gold  </v>
      </c>
      <c r="B36" s="86">
        <f>IF(AND($B$16="Yes",$B$21="Yes"),Declaration!D52,0)</f>
        <v>0</v>
      </c>
      <c r="C36" s="86" t="str">
        <f ca="1">IF(H36=1,J36,I36)</f>
        <v>Complete</v>
      </c>
      <c r="D36" s="243" t="str">
        <f>IF(H36=1,"Click here to answer question 5 for Gold","")</f>
        <v/>
      </c>
      <c r="E36" s="19" t="s">
        <v>1261</v>
      </c>
      <c r="F36" s="91">
        <f>F26</f>
        <v>0</v>
      </c>
      <c r="G36" s="67">
        <f>IF(B36=0,1,0)</f>
        <v>1</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770</v>
      </c>
      <c r="F38" s="90"/>
    </row>
    <row r="39" spans="1:10" ht="26.2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 xml:space="preserve">Gold  </v>
      </c>
      <c r="B41" s="251">
        <f>IF(AND($B$16="Yes",$B$21="Yes"),Declaration!D58,0)</f>
        <v>0</v>
      </c>
      <c r="C41" s="86" t="str">
        <f ca="1">IF(H41=1,J41,I41)</f>
        <v>Complete</v>
      </c>
      <c r="D41" s="244" t="str">
        <f>IF(H41=1,"Click here to answer question 6 for Gold","")</f>
        <v/>
      </c>
      <c r="E41" s="19" t="s">
        <v>769</v>
      </c>
      <c r="F41" s="91">
        <f>F26</f>
        <v>0</v>
      </c>
      <c r="G41" s="67">
        <f>IF(B41=0,1,0)</f>
        <v>1</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771</v>
      </c>
      <c r="F43" s="90"/>
    </row>
    <row r="44" spans="1:10" ht="51.7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 xml:space="preserve">Gold  </v>
      </c>
      <c r="B46" s="86">
        <f>IF(AND($B$16="Yes",$B$21="Yes"),Declaration!D64,0)</f>
        <v>0</v>
      </c>
      <c r="C46" s="86" t="str">
        <f ca="1">IF(H46=1,J46,I46)</f>
        <v>Complete</v>
      </c>
      <c r="D46" s="243" t="str">
        <f>IF(H46=1,"Click here to answer question 7 for Gold","")</f>
        <v/>
      </c>
      <c r="E46" s="19" t="s">
        <v>1257</v>
      </c>
      <c r="F46" s="91">
        <f>F26</f>
        <v>0</v>
      </c>
      <c r="G46" s="67">
        <f>IF(B46=0,1,0)</f>
        <v>1</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 xml:space="preserve">Gold  </v>
      </c>
      <c r="B51" s="86">
        <f>IF(AND($B$16="Yes",$B$21="Yes"),Declaration!D70,0)</f>
        <v>0</v>
      </c>
      <c r="C51" s="86" t="str">
        <f ca="1">IF(H51=1,J51,I51)</f>
        <v>Complete</v>
      </c>
      <c r="D51" s="244" t="str">
        <f>IF(H51=1,"Click here to answer question 8 for Gold","")</f>
        <v/>
      </c>
      <c r="E51" s="19" t="s">
        <v>770</v>
      </c>
      <c r="F51" s="91">
        <f>F26</f>
        <v>0</v>
      </c>
      <c r="G51" s="67">
        <f>IF(B51=0,1,0)</f>
        <v>1</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t="str">
        <f>Declaration!G77</f>
        <v>https://nathantrotter.com/resources/</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1">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using other format (describe)</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1</v>
      </c>
      <c r="G66" s="67">
        <f>IF(AND(COUNTIF(SmelterIdetifiedForMetal,"Tin")&gt;0,COUNTIF('Smelter List'!AB$5:AB$2504,"Tin?*")&gt;0),0,1)</f>
        <v>0</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0</v>
      </c>
      <c r="G67" s="67">
        <f>IF(AND(COUNTIF(SmelterIdetifiedForMetal,"Gold")&gt;0,COUNTIF('Smelter List'!AB$5:AB$2504,"Gold?*")&gt;0),0,1)</f>
        <v>1</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0</v>
      </c>
      <c r="G68" s="67">
        <f>IF(AND(COUNTIF(SmelterIdetifiedForMetal,"Tungsten")&gt;0,COUNTIF('Smelter List'!AB$5:AB$2504,"Tungsten?*")&gt;0),0,1)</f>
        <v>1</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Kim Bonatsos</cp:lastModifiedBy>
  <cp:lastPrinted>2015-04-21T20:47:43Z</cp:lastPrinted>
  <dcterms:created xsi:type="dcterms:W3CDTF">2010-06-21T21:00:23Z</dcterms:created>
  <dcterms:modified xsi:type="dcterms:W3CDTF">2026-06-03T18:03:13Z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